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Home Tours\Fall\2015\"/>
    </mc:Choice>
  </mc:AlternateContent>
  <bookViews>
    <workbookView xWindow="0" yWindow="1800" windowWidth="19200" windowHeight="7812"/>
  </bookViews>
  <sheets>
    <sheet name="Sheet1" sheetId="1" r:id="rId1"/>
  </sheets>
  <definedNames>
    <definedName name="_xlnm.Print_Area" localSheetId="0">Sheet1!$A$1:$O$394</definedName>
    <definedName name="_xlnm.Print_Titles" localSheetId="0">Sheet1!$3:$3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2" i="1" l="1"/>
  <c r="G172" i="1"/>
  <c r="G33" i="1" l="1"/>
  <c r="G28" i="1"/>
  <c r="G144" i="1"/>
  <c r="G156" i="1"/>
  <c r="G4" i="1"/>
  <c r="G137" i="1" l="1"/>
  <c r="N386" i="1"/>
  <c r="G386" i="1"/>
  <c r="N188" i="1"/>
  <c r="G188" i="1"/>
  <c r="N33" i="1"/>
  <c r="N28" i="1"/>
  <c r="N372" i="1"/>
  <c r="G372" i="1"/>
  <c r="G149" i="1"/>
  <c r="N149" i="1"/>
  <c r="N394" i="1"/>
  <c r="N393" i="1"/>
  <c r="N392" i="1"/>
  <c r="N391" i="1"/>
  <c r="N390" i="1"/>
  <c r="N387" i="1"/>
  <c r="N385" i="1"/>
  <c r="N384" i="1"/>
  <c r="N383" i="1"/>
  <c r="N382" i="1"/>
  <c r="N381" i="1"/>
  <c r="N380" i="1"/>
  <c r="N379" i="1"/>
  <c r="N376" i="1"/>
  <c r="N375" i="1"/>
  <c r="N374" i="1"/>
  <c r="N373" i="1"/>
  <c r="N371" i="1"/>
  <c r="N370" i="1"/>
  <c r="N369" i="1"/>
  <c r="N368" i="1"/>
  <c r="N367" i="1"/>
  <c r="N364" i="1"/>
  <c r="N363" i="1"/>
  <c r="N362" i="1"/>
  <c r="N361" i="1"/>
  <c r="N360" i="1"/>
  <c r="N359" i="1"/>
  <c r="N358" i="1"/>
  <c r="N357" i="1"/>
  <c r="N356" i="1"/>
  <c r="N355" i="1"/>
  <c r="N354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7" i="1"/>
  <c r="N336" i="1"/>
  <c r="N335" i="1"/>
  <c r="N334" i="1"/>
  <c r="N333" i="1"/>
  <c r="N332" i="1"/>
  <c r="N329" i="1"/>
  <c r="N328" i="1"/>
  <c r="N327" i="1"/>
  <c r="N326" i="1"/>
  <c r="N325" i="1"/>
  <c r="N324" i="1"/>
  <c r="N323" i="1"/>
  <c r="N322" i="1"/>
  <c r="N319" i="1"/>
  <c r="N318" i="1"/>
  <c r="N317" i="1"/>
  <c r="N316" i="1"/>
  <c r="N315" i="1"/>
  <c r="N314" i="1"/>
  <c r="N311" i="1"/>
  <c r="N310" i="1"/>
  <c r="N309" i="1"/>
  <c r="N308" i="1"/>
  <c r="N307" i="1"/>
  <c r="N306" i="1"/>
  <c r="N305" i="1"/>
  <c r="N304" i="1"/>
  <c r="N303" i="1"/>
  <c r="N300" i="1"/>
  <c r="N299" i="1"/>
  <c r="N298" i="1"/>
  <c r="N297" i="1"/>
  <c r="N296" i="1"/>
  <c r="N295" i="1"/>
  <c r="N294" i="1"/>
  <c r="N293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2" i="1"/>
  <c r="N241" i="1"/>
  <c r="N240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7" i="1"/>
  <c r="N186" i="1"/>
  <c r="N185" i="1"/>
  <c r="N182" i="1"/>
  <c r="N181" i="1"/>
  <c r="N180" i="1"/>
  <c r="N179" i="1"/>
  <c r="N178" i="1"/>
  <c r="N177" i="1"/>
  <c r="N176" i="1"/>
  <c r="N175" i="1"/>
  <c r="N174" i="1"/>
  <c r="N173" i="1"/>
  <c r="N171" i="1"/>
  <c r="N170" i="1"/>
  <c r="N169" i="1"/>
  <c r="N168" i="1"/>
  <c r="N167" i="1"/>
  <c r="N166" i="1"/>
  <c r="N165" i="1"/>
  <c r="N164" i="1"/>
  <c r="N163" i="1"/>
  <c r="N162" i="1"/>
  <c r="N159" i="1"/>
  <c r="N158" i="1"/>
  <c r="N157" i="1"/>
  <c r="N156" i="1"/>
  <c r="N155" i="1"/>
  <c r="N154" i="1"/>
  <c r="N153" i="1"/>
  <c r="N152" i="1"/>
  <c r="N151" i="1"/>
  <c r="N150" i="1"/>
  <c r="N148" i="1"/>
  <c r="N147" i="1"/>
  <c r="N144" i="1"/>
  <c r="N143" i="1"/>
  <c r="N142" i="1"/>
  <c r="N141" i="1"/>
  <c r="N140" i="1"/>
  <c r="N139" i="1"/>
  <c r="N138" i="1"/>
  <c r="N137" i="1"/>
  <c r="N136" i="1"/>
  <c r="N135" i="1"/>
  <c r="N134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1" i="1"/>
  <c r="N90" i="1"/>
  <c r="N89" i="1"/>
  <c r="N88" i="1"/>
  <c r="N87" i="1"/>
  <c r="N86" i="1"/>
  <c r="N83" i="1"/>
  <c r="N82" i="1"/>
  <c r="N81" i="1"/>
  <c r="N80" i="1"/>
  <c r="N79" i="1"/>
  <c r="N78" i="1"/>
  <c r="N77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6" i="1"/>
  <c r="N35" i="1"/>
  <c r="N34" i="1"/>
  <c r="N32" i="1"/>
  <c r="N16" i="1"/>
  <c r="G276" i="1"/>
  <c r="G187" i="1"/>
  <c r="G52" i="1"/>
  <c r="G51" i="1"/>
  <c r="G50" i="1"/>
  <c r="G49" i="1"/>
  <c r="G48" i="1"/>
  <c r="G47" i="1"/>
  <c r="G46" i="1"/>
  <c r="G227" i="1" l="1"/>
  <c r="G131" i="1" l="1"/>
  <c r="N31" i="1"/>
  <c r="N27" i="1"/>
  <c r="G31" i="1"/>
  <c r="G233" i="1"/>
  <c r="G234" i="1"/>
  <c r="G27" i="1"/>
  <c r="G32" i="1"/>
  <c r="G282" i="1" l="1"/>
  <c r="G122" i="1"/>
  <c r="G255" i="1"/>
  <c r="G147" i="1"/>
  <c r="G269" i="1"/>
  <c r="G107" i="1"/>
  <c r="G106" i="1"/>
  <c r="G260" i="1"/>
  <c r="G357" i="1"/>
  <c r="G356" i="1"/>
  <c r="G17" i="1"/>
  <c r="G226" i="1"/>
  <c r="G230" i="1"/>
  <c r="G228" i="1"/>
  <c r="G229" i="1"/>
  <c r="G105" i="1"/>
  <c r="G245" i="1" l="1"/>
  <c r="G259" i="1"/>
  <c r="G383" i="1"/>
  <c r="G70" i="1"/>
  <c r="G202" i="1"/>
  <c r="G310" i="1" l="1"/>
  <c r="G197" i="1" l="1"/>
  <c r="G115" i="1"/>
  <c r="G205" i="1"/>
  <c r="G252" i="1" l="1"/>
  <c r="G249" i="1"/>
  <c r="N30" i="1" l="1"/>
  <c r="N29" i="1"/>
  <c r="N26" i="1"/>
  <c r="N25" i="1"/>
  <c r="N24" i="1"/>
  <c r="N23" i="1"/>
  <c r="N22" i="1"/>
  <c r="N21" i="1"/>
  <c r="N20" i="1"/>
  <c r="N15" i="1"/>
  <c r="N14" i="1"/>
  <c r="N13" i="1"/>
  <c r="N12" i="1"/>
  <c r="N11" i="1"/>
  <c r="N10" i="1"/>
  <c r="N9" i="1"/>
  <c r="N8" i="1"/>
  <c r="N7" i="1"/>
  <c r="N6" i="1"/>
  <c r="N5" i="1"/>
  <c r="N4" i="1"/>
  <c r="G394" i="1"/>
  <c r="G393" i="1"/>
  <c r="G392" i="1"/>
  <c r="G391" i="1"/>
  <c r="G390" i="1"/>
  <c r="G387" i="1"/>
  <c r="G385" i="1"/>
  <c r="G384" i="1"/>
  <c r="G382" i="1"/>
  <c r="G381" i="1"/>
  <c r="G379" i="1"/>
  <c r="G376" i="1"/>
  <c r="G375" i="1"/>
  <c r="G374" i="1"/>
  <c r="G380" i="1"/>
  <c r="G373" i="1"/>
  <c r="G371" i="1"/>
  <c r="G370" i="1"/>
  <c r="G369" i="1"/>
  <c r="G368" i="1"/>
  <c r="G367" i="1"/>
  <c r="G364" i="1"/>
  <c r="G363" i="1"/>
  <c r="G362" i="1"/>
  <c r="G361" i="1"/>
  <c r="G360" i="1"/>
  <c r="G359" i="1"/>
  <c r="G358" i="1"/>
  <c r="G355" i="1"/>
  <c r="G354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7" i="1"/>
  <c r="G336" i="1"/>
  <c r="G335" i="1"/>
  <c r="G334" i="1"/>
  <c r="G333" i="1"/>
  <c r="G332" i="1"/>
  <c r="G329" i="1"/>
  <c r="G328" i="1"/>
  <c r="G327" i="1"/>
  <c r="G326" i="1"/>
  <c r="G325" i="1"/>
  <c r="G324" i="1"/>
  <c r="G323" i="1"/>
  <c r="G322" i="1"/>
  <c r="G319" i="1"/>
  <c r="G318" i="1"/>
  <c r="G317" i="1"/>
  <c r="G316" i="1"/>
  <c r="G315" i="1"/>
  <c r="G314" i="1"/>
  <c r="G311" i="1"/>
  <c r="G309" i="1"/>
  <c r="G308" i="1"/>
  <c r="G307" i="1"/>
  <c r="G306" i="1"/>
  <c r="G305" i="1"/>
  <c r="G304" i="1"/>
  <c r="G303" i="1"/>
  <c r="G300" i="1"/>
  <c r="G299" i="1"/>
  <c r="G298" i="1"/>
  <c r="G297" i="1"/>
  <c r="G296" i="1"/>
  <c r="G295" i="1"/>
  <c r="G294" i="1"/>
  <c r="G293" i="1"/>
  <c r="G290" i="1"/>
  <c r="G289" i="1"/>
  <c r="G288" i="1"/>
  <c r="G287" i="1"/>
  <c r="G286" i="1"/>
  <c r="G285" i="1"/>
  <c r="G284" i="1"/>
  <c r="G283" i="1"/>
  <c r="G281" i="1"/>
  <c r="G280" i="1"/>
  <c r="G279" i="1"/>
  <c r="G278" i="1"/>
  <c r="G277" i="1"/>
  <c r="G275" i="1"/>
  <c r="G274" i="1"/>
  <c r="G273" i="1"/>
  <c r="G251" i="1"/>
  <c r="G270" i="1"/>
  <c r="G268" i="1"/>
  <c r="G267" i="1"/>
  <c r="G266" i="1"/>
  <c r="G265" i="1"/>
  <c r="G264" i="1"/>
  <c r="G263" i="1"/>
  <c r="G262" i="1"/>
  <c r="G261" i="1"/>
  <c r="G258" i="1"/>
  <c r="G257" i="1"/>
  <c r="G256" i="1"/>
  <c r="G254" i="1"/>
  <c r="G253" i="1"/>
  <c r="G250" i="1"/>
  <c r="G248" i="1"/>
  <c r="G247" i="1"/>
  <c r="G246" i="1"/>
  <c r="G242" i="1"/>
  <c r="G241" i="1"/>
  <c r="G240" i="1"/>
  <c r="G237" i="1"/>
  <c r="G235" i="1"/>
  <c r="G232" i="1"/>
  <c r="G231" i="1"/>
  <c r="G225" i="1"/>
  <c r="G224" i="1"/>
  <c r="G223" i="1"/>
  <c r="G222" i="1"/>
  <c r="G221" i="1"/>
  <c r="G220" i="1"/>
  <c r="G219" i="1"/>
  <c r="G218" i="1"/>
  <c r="G217" i="1"/>
  <c r="G236" i="1"/>
  <c r="G214" i="1"/>
  <c r="G213" i="1"/>
  <c r="G212" i="1"/>
  <c r="G211" i="1"/>
  <c r="G210" i="1"/>
  <c r="G209" i="1"/>
  <c r="G208" i="1"/>
  <c r="G207" i="1"/>
  <c r="G206" i="1"/>
  <c r="G204" i="1"/>
  <c r="G203" i="1"/>
  <c r="G201" i="1"/>
  <c r="G186" i="1"/>
  <c r="G185" i="1"/>
  <c r="G200" i="1"/>
  <c r="G199" i="1"/>
  <c r="G198" i="1"/>
  <c r="G196" i="1"/>
  <c r="G195" i="1"/>
  <c r="G194" i="1"/>
  <c r="G193" i="1"/>
  <c r="G192" i="1"/>
  <c r="G191" i="1"/>
  <c r="G190" i="1"/>
  <c r="G189" i="1"/>
  <c r="G182" i="1"/>
  <c r="G181" i="1"/>
  <c r="G180" i="1"/>
  <c r="G179" i="1"/>
  <c r="G178" i="1"/>
  <c r="G177" i="1"/>
  <c r="G176" i="1"/>
  <c r="G175" i="1"/>
  <c r="G174" i="1"/>
  <c r="G173" i="1"/>
  <c r="G171" i="1"/>
  <c r="G170" i="1"/>
  <c r="G169" i="1"/>
  <c r="G168" i="1"/>
  <c r="G167" i="1"/>
  <c r="G166" i="1"/>
  <c r="G165" i="1"/>
  <c r="G164" i="1"/>
  <c r="G163" i="1"/>
  <c r="G162" i="1"/>
  <c r="G143" i="1"/>
  <c r="G159" i="1"/>
  <c r="G158" i="1"/>
  <c r="G157" i="1"/>
  <c r="G155" i="1"/>
  <c r="G154" i="1"/>
  <c r="G153" i="1"/>
  <c r="G152" i="1"/>
  <c r="G151" i="1"/>
  <c r="G150" i="1"/>
  <c r="G148" i="1"/>
  <c r="G142" i="1"/>
  <c r="G141" i="1"/>
  <c r="G140" i="1"/>
  <c r="G139" i="1"/>
  <c r="G138" i="1"/>
  <c r="G136" i="1"/>
  <c r="G135" i="1"/>
  <c r="G134" i="1"/>
  <c r="G130" i="1"/>
  <c r="G129" i="1"/>
  <c r="G128" i="1"/>
  <c r="G127" i="1"/>
  <c r="G126" i="1"/>
  <c r="G125" i="1"/>
  <c r="G124" i="1"/>
  <c r="G123" i="1"/>
  <c r="G121" i="1"/>
  <c r="G120" i="1"/>
  <c r="G119" i="1"/>
  <c r="G118" i="1"/>
  <c r="G117" i="1"/>
  <c r="G116" i="1"/>
  <c r="G114" i="1"/>
  <c r="G113" i="1"/>
  <c r="G112" i="1"/>
  <c r="G111" i="1"/>
  <c r="G110" i="1"/>
  <c r="G104" i="1"/>
  <c r="G103" i="1"/>
  <c r="G102" i="1"/>
  <c r="G101" i="1"/>
  <c r="G100" i="1"/>
  <c r="G99" i="1"/>
  <c r="G98" i="1"/>
  <c r="G97" i="1"/>
  <c r="G96" i="1"/>
  <c r="G95" i="1"/>
  <c r="G94" i="1"/>
  <c r="G91" i="1"/>
  <c r="G90" i="1"/>
  <c r="G89" i="1"/>
  <c r="G88" i="1"/>
  <c r="G87" i="1"/>
  <c r="G86" i="1"/>
  <c r="G83" i="1"/>
  <c r="G82" i="1"/>
  <c r="G81" i="1"/>
  <c r="G80" i="1"/>
  <c r="G79" i="1"/>
  <c r="G78" i="1"/>
  <c r="G77" i="1"/>
  <c r="G74" i="1"/>
  <c r="G73" i="1"/>
  <c r="G72" i="1"/>
  <c r="G71" i="1"/>
  <c r="G69" i="1"/>
  <c r="G68" i="1"/>
  <c r="G56" i="1"/>
  <c r="G67" i="1"/>
  <c r="G66" i="1"/>
  <c r="G65" i="1"/>
  <c r="G64" i="1"/>
  <c r="G63" i="1"/>
  <c r="G62" i="1"/>
  <c r="G61" i="1"/>
  <c r="G60" i="1"/>
  <c r="G59" i="1"/>
  <c r="G58" i="1"/>
  <c r="G57" i="1"/>
  <c r="G55" i="1"/>
  <c r="G54" i="1"/>
  <c r="G53" i="1"/>
  <c r="G43" i="1"/>
  <c r="G45" i="1"/>
  <c r="G44" i="1"/>
  <c r="G42" i="1"/>
  <c r="G41" i="1"/>
  <c r="G40" i="1"/>
  <c r="G39" i="1"/>
  <c r="G36" i="1"/>
  <c r="G35" i="1"/>
  <c r="G34" i="1"/>
  <c r="G30" i="1"/>
  <c r="G29" i="1"/>
  <c r="G26" i="1"/>
  <c r="G25" i="1"/>
  <c r="G24" i="1"/>
  <c r="G23" i="1"/>
  <c r="G22" i="1"/>
  <c r="G21" i="1"/>
  <c r="G20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<sst xmlns="http://schemas.openxmlformats.org/spreadsheetml/2006/main" count="2302" uniqueCount="634">
  <si>
    <t>Day 1 - Monday, October 26, 2015</t>
  </si>
  <si>
    <t xml:space="preserve">9:00 - 11:00 am </t>
  </si>
  <si>
    <t>MLS#</t>
  </si>
  <si>
    <t>Sub/Loc</t>
  </si>
  <si>
    <t>Street #</t>
  </si>
  <si>
    <t>Street Name</t>
  </si>
  <si>
    <t>St. Suffix</t>
  </si>
  <si>
    <t>Address</t>
  </si>
  <si>
    <t>City</t>
  </si>
  <si>
    <t>Asking Price</t>
  </si>
  <si>
    <t>BD</t>
  </si>
  <si>
    <t>BA</t>
  </si>
  <si>
    <t>Listing Member</t>
  </si>
  <si>
    <t>Listing Office</t>
  </si>
  <si>
    <t>Listing Agent &amp; Office</t>
  </si>
  <si>
    <t>Day 4 - Monday, November 2, 2015</t>
  </si>
  <si>
    <t>Alpnblick</t>
  </si>
  <si>
    <t>Aspen</t>
  </si>
  <si>
    <t>Brittanie Rockhill</t>
  </si>
  <si>
    <t>Shane Aspen Real Estate</t>
  </si>
  <si>
    <t>FifhAve</t>
  </si>
  <si>
    <t>St.</t>
  </si>
  <si>
    <t>Douglas Nehasil</t>
  </si>
  <si>
    <t>Aspen Snowmass Properties|BJ Adams and Company</t>
  </si>
  <si>
    <t>Kristen Maley</t>
  </si>
  <si>
    <t>FaschingH</t>
  </si>
  <si>
    <t>Dennis Jung</t>
  </si>
  <si>
    <t>Frias Properties of Aspen</t>
  </si>
  <si>
    <t>Aspen Square</t>
  </si>
  <si>
    <t>Ave.</t>
  </si>
  <si>
    <t>Unit 201</t>
  </si>
  <si>
    <t>Chris Klug</t>
  </si>
  <si>
    <t>Chateau Aspen</t>
  </si>
  <si>
    <t>Zack Feast</t>
  </si>
  <si>
    <t>DurMall</t>
  </si>
  <si>
    <t>Angi Lester</t>
  </si>
  <si>
    <t>Setterfield &amp; Bright</t>
  </si>
  <si>
    <t>SouthPt</t>
  </si>
  <si>
    <t>Galen Bright</t>
  </si>
  <si>
    <t>Aspen Townhouse Cntr</t>
  </si>
  <si>
    <t>Cottonwood</t>
  </si>
  <si>
    <t>Wendalin Whitman</t>
  </si>
  <si>
    <t>Whitman Fine Properties</t>
  </si>
  <si>
    <t>210Cooper</t>
  </si>
  <si>
    <t>Shadowview</t>
  </si>
  <si>
    <t>Unit B</t>
  </si>
  <si>
    <t>Mark Haldeman</t>
  </si>
  <si>
    <t>Aspen Bed &amp; Breakfst</t>
  </si>
  <si>
    <t>Units 103,105, 201</t>
  </si>
  <si>
    <t>Victoria Thomas</t>
  </si>
  <si>
    <t>Herron</t>
  </si>
  <si>
    <t>William Burggraf</t>
  </si>
  <si>
    <t>None</t>
  </si>
  <si>
    <t>Unit A</t>
  </si>
  <si>
    <t>Dean Gresk</t>
  </si>
  <si>
    <t>Aspen Associates Realty Group</t>
  </si>
  <si>
    <t>W. Main</t>
  </si>
  <si>
    <t>Christiana Aspen</t>
  </si>
  <si>
    <t>Gary Feldman</t>
  </si>
  <si>
    <t>Penthouse</t>
  </si>
  <si>
    <t>Lorrie Winnerman</t>
  </si>
  <si>
    <t>Lorrie B Aspen</t>
  </si>
  <si>
    <t>223 E. Hallam Street</t>
  </si>
  <si>
    <t>Hallam</t>
  </si>
  <si>
    <t>Robert Bowden</t>
  </si>
  <si>
    <t>Bowden Properties</t>
  </si>
  <si>
    <t>Brian Hazen</t>
  </si>
  <si>
    <t>Coldwell Banker Mason Morse</t>
  </si>
  <si>
    <t>Gary Kelly</t>
  </si>
  <si>
    <t>Douglas Elliman Real Estate</t>
  </si>
  <si>
    <t>Sugar Duplex Condo</t>
  </si>
  <si>
    <t>Anne Burrows</t>
  </si>
  <si>
    <t>TwnSteAs</t>
  </si>
  <si>
    <t>Shael Johnson</t>
  </si>
  <si>
    <t>Sally Shiekman-Miller</t>
  </si>
  <si>
    <t>Andrew Ernemann</t>
  </si>
  <si>
    <t>Pearl</t>
  </si>
  <si>
    <t>Ct.</t>
  </si>
  <si>
    <t>Carol Ann Kopf</t>
  </si>
  <si>
    <t>Stirling Peak Properties</t>
  </si>
  <si>
    <t>Brenda Wild</t>
  </si>
  <si>
    <t>RE/MAX Premier Properties</t>
  </si>
  <si>
    <t>Aspen Villas</t>
  </si>
  <si>
    <t>Michael Perau</t>
  </si>
  <si>
    <t>Lane Schiller</t>
  </si>
  <si>
    <t>Aspen Core Realty</t>
  </si>
  <si>
    <t>1:30 - 3:00 pm</t>
  </si>
  <si>
    <t>SmugPark</t>
  </si>
  <si>
    <t>Maple</t>
  </si>
  <si>
    <t>Ln.</t>
  </si>
  <si>
    <t>Patricia Simpson</t>
  </si>
  <si>
    <t>Lightfoot Real Estate</t>
  </si>
  <si>
    <t>HunterCrk</t>
  </si>
  <si>
    <t>Vine</t>
  </si>
  <si>
    <t>Julie Mandt</t>
  </si>
  <si>
    <t>Daniel Becker</t>
  </si>
  <si>
    <t>RivBluff</t>
  </si>
  <si>
    <t>Lone Pine</t>
  </si>
  <si>
    <t>Rd.</t>
  </si>
  <si>
    <t>Marian Lansburgh</t>
  </si>
  <si>
    <t>3:00 - 5:00 pm</t>
  </si>
  <si>
    <t>PitGreen</t>
  </si>
  <si>
    <t>Willoughby</t>
  </si>
  <si>
    <t>Way</t>
  </si>
  <si>
    <t>Craig Morris</t>
  </si>
  <si>
    <t>Herron Hollow</t>
  </si>
  <si>
    <t>Monica Viall</t>
  </si>
  <si>
    <t>Laura Maggos</t>
  </si>
  <si>
    <t>Laura Maggos Properties</t>
  </si>
  <si>
    <t>RedMt</t>
  </si>
  <si>
    <t>Placer</t>
  </si>
  <si>
    <t>Jennifer Engel</t>
  </si>
  <si>
    <t>ROfRedM</t>
  </si>
  <si>
    <t>294/296</t>
  </si>
  <si>
    <t>Draw</t>
  </si>
  <si>
    <t>Dr.</t>
  </si>
  <si>
    <t>Chris Flynn</t>
  </si>
  <si>
    <t>RedMtnRan</t>
  </si>
  <si>
    <t>Hunter Creek</t>
  </si>
  <si>
    <t>Day 5 - Wednesday, November 4, 2015</t>
  </si>
  <si>
    <t>Castle Creek</t>
  </si>
  <si>
    <t>46 &amp; 88</t>
  </si>
  <si>
    <t>Lower Hurricane</t>
  </si>
  <si>
    <t>Fall Creek</t>
  </si>
  <si>
    <t>Doug Leibinger</t>
  </si>
  <si>
    <t>Conundrum</t>
  </si>
  <si>
    <t>Heidi Houston</t>
  </si>
  <si>
    <t>Aspen Sales &amp; Rentals</t>
  </si>
  <si>
    <t>Golf</t>
  </si>
  <si>
    <t>70 , 72</t>
  </si>
  <si>
    <t>Hideaway</t>
  </si>
  <si>
    <t>Susan Plummer</t>
  </si>
  <si>
    <t>WestAspen</t>
  </si>
  <si>
    <t>Penney Carruth</t>
  </si>
  <si>
    <t>Cemetery</t>
  </si>
  <si>
    <t>James Benvenuto</t>
  </si>
  <si>
    <t>Craig Ward</t>
  </si>
  <si>
    <t>Bonita</t>
  </si>
  <si>
    <t>SnowBunny</t>
  </si>
  <si>
    <t>Snowbunny</t>
  </si>
  <si>
    <t>Richard Cohen</t>
  </si>
  <si>
    <t>Aspen Real Estate Company</t>
  </si>
  <si>
    <t>Silver King</t>
  </si>
  <si>
    <t>Carrie Wells</t>
  </si>
  <si>
    <t>Homestake</t>
  </si>
  <si>
    <t>Chatfield</t>
  </si>
  <si>
    <t>Cynthia Milling</t>
  </si>
  <si>
    <t>Palladium Properties</t>
  </si>
  <si>
    <t>PitMesa</t>
  </si>
  <si>
    <t>Pitkin Mesa</t>
  </si>
  <si>
    <t>Steven Shane</t>
  </si>
  <si>
    <t>WMdw</t>
  </si>
  <si>
    <t>Mountain View</t>
  </si>
  <si>
    <t>Raifiel Bass</t>
  </si>
  <si>
    <t>RedButte</t>
  </si>
  <si>
    <t>Red Butte</t>
  </si>
  <si>
    <t>Quillen</t>
  </si>
  <si>
    <t>Pomegranate</t>
  </si>
  <si>
    <t>Highway 82</t>
  </si>
  <si>
    <t>Unit 4</t>
  </si>
  <si>
    <t>Bill Stirling</t>
  </si>
  <si>
    <t>WBMild</t>
  </si>
  <si>
    <t>Aspen Oak</t>
  </si>
  <si>
    <t>Larry Jones</t>
  </si>
  <si>
    <t>EaglePines</t>
  </si>
  <si>
    <t>Eagle Pines</t>
  </si>
  <si>
    <t>Eagle Park</t>
  </si>
  <si>
    <t>MarCrkCb</t>
  </si>
  <si>
    <t>Pfister Drive</t>
  </si>
  <si>
    <t>Aspen Highlands</t>
  </si>
  <si>
    <t>Exhibition</t>
  </si>
  <si>
    <t>Thunderbowl</t>
  </si>
  <si>
    <t>Unit 7</t>
  </si>
  <si>
    <t>Glen Eagles</t>
  </si>
  <si>
    <t>Mark Lewis</t>
  </si>
  <si>
    <t>Fivetrees</t>
  </si>
  <si>
    <t>Moore</t>
  </si>
  <si>
    <t>Shavano</t>
  </si>
  <si>
    <t>Carol Hood Peterson</t>
  </si>
  <si>
    <t>Day 5 - Friday, November 6, 2015</t>
  </si>
  <si>
    <t>9:00 - 11:00 am</t>
  </si>
  <si>
    <t>Starwood</t>
  </si>
  <si>
    <t>S. Starwood</t>
  </si>
  <si>
    <t>Carol Dopkin</t>
  </si>
  <si>
    <t>Kristin Balko</t>
  </si>
  <si>
    <t>570 &amp; 678</t>
  </si>
  <si>
    <t>Johnson</t>
  </si>
  <si>
    <t>Patricia Marquis, MCNE</t>
  </si>
  <si>
    <t>Buchanan</t>
  </si>
  <si>
    <t>N. Starwood</t>
  </si>
  <si>
    <t>Kessler</t>
  </si>
  <si>
    <t>11:00 - 1:00 pm</t>
  </si>
  <si>
    <t>WhHoSpr</t>
  </si>
  <si>
    <t>Mclain Flats</t>
  </si>
  <si>
    <t>Jill Shore</t>
  </si>
  <si>
    <t>Sunnyside</t>
  </si>
  <si>
    <t>Jonathan Feinberg</t>
  </si>
  <si>
    <t>WhStrRan</t>
  </si>
  <si>
    <t>White Star</t>
  </si>
  <si>
    <t>WoodyCrk</t>
  </si>
  <si>
    <t>Upper River</t>
  </si>
  <si>
    <t>Woody Creek</t>
  </si>
  <si>
    <t>Little Texas</t>
  </si>
  <si>
    <t>Thomas Melberg</t>
  </si>
  <si>
    <t>Discovery</t>
  </si>
  <si>
    <t xml:space="preserve">Woody Creek </t>
  </si>
  <si>
    <t>20 &amp; 40</t>
  </si>
  <si>
    <t>Waterstone</t>
  </si>
  <si>
    <t>Kimberlee Coates</t>
  </si>
  <si>
    <t>20-50</t>
  </si>
  <si>
    <t>Woods</t>
  </si>
  <si>
    <t xml:space="preserve">1:00 - 3:00 pm                             Lunch @ 391 &amp; 401 Woody Creek Road </t>
  </si>
  <si>
    <t>Chapparral</t>
  </si>
  <si>
    <t>Chaparral</t>
  </si>
  <si>
    <t>Noel Hallisey</t>
  </si>
  <si>
    <t>391 &amp; 401</t>
  </si>
  <si>
    <t>Little Woody Creek</t>
  </si>
  <si>
    <t>Lenado</t>
  </si>
  <si>
    <t>Larkspur Mountain</t>
  </si>
  <si>
    <t>S. Mill</t>
  </si>
  <si>
    <t>St.,</t>
  </si>
  <si>
    <t>Unit 101</t>
  </si>
  <si>
    <t>Unit 304</t>
  </si>
  <si>
    <t>Unit 307</t>
  </si>
  <si>
    <t>Unit 6</t>
  </si>
  <si>
    <t>Unit 380</t>
  </si>
  <si>
    <t>S. Galena</t>
  </si>
  <si>
    <t>E. Cooper</t>
  </si>
  <si>
    <t>Unit 224</t>
  </si>
  <si>
    <t>Ave.,</t>
  </si>
  <si>
    <t>Unit 9</t>
  </si>
  <si>
    <t>E. Durant</t>
  </si>
  <si>
    <t>Units G, H &amp; P10</t>
  </si>
  <si>
    <t>Unit 2-J</t>
  </si>
  <si>
    <t>W. Hyman</t>
  </si>
  <si>
    <t>Unit 2-B</t>
  </si>
  <si>
    <t>Unit 2a</t>
  </si>
  <si>
    <t>W. Hopkins</t>
  </si>
  <si>
    <t>Unit C103</t>
  </si>
  <si>
    <t>Unit 290</t>
  </si>
  <si>
    <t>E. Hallam</t>
  </si>
  <si>
    <t>W. Hallam</t>
  </si>
  <si>
    <t>N. Fifth</t>
  </si>
  <si>
    <t>W. Smuggler</t>
  </si>
  <si>
    <t>W. Francis</t>
  </si>
  <si>
    <t>W. Gillespie</t>
  </si>
  <si>
    <t>N. Eighth</t>
  </si>
  <si>
    <t>W. Bleeker</t>
  </si>
  <si>
    <t>Unit E-5</t>
  </si>
  <si>
    <t>Unit A-2</t>
  </si>
  <si>
    <t>Rd.,</t>
  </si>
  <si>
    <t>Unit C-2</t>
  </si>
  <si>
    <t>Unit 8</t>
  </si>
  <si>
    <t>EMdws</t>
  </si>
  <si>
    <t>Smuggler Grove</t>
  </si>
  <si>
    <t xml:space="preserve">Ln., </t>
  </si>
  <si>
    <t>Unit 1</t>
  </si>
  <si>
    <t>Black Birch Estates</t>
  </si>
  <si>
    <t>Overlook</t>
  </si>
  <si>
    <t>9:00 - 11:00 am                               Breakfast@ 173 Buchanan Dr.</t>
  </si>
  <si>
    <t>161 163</t>
  </si>
  <si>
    <t>Gerbaz</t>
  </si>
  <si>
    <t>Snowmass</t>
  </si>
  <si>
    <t>Irvin Naylor Split</t>
  </si>
  <si>
    <t>River</t>
  </si>
  <si>
    <t>Christy Clettenberg</t>
  </si>
  <si>
    <t>Lower River</t>
  </si>
  <si>
    <t>677 &amp; 964</t>
  </si>
  <si>
    <t>Aspen River Valley</t>
  </si>
  <si>
    <t>Deerbrook</t>
  </si>
  <si>
    <t>Ridge</t>
  </si>
  <si>
    <t>Katie Grange</t>
  </si>
  <si>
    <t>Faraway</t>
  </si>
  <si>
    <t>Robert Goldstein</t>
  </si>
  <si>
    <t>RidgeRun</t>
  </si>
  <si>
    <t>99b</t>
  </si>
  <si>
    <t>North Ridge</t>
  </si>
  <si>
    <t>Greg Rulon</t>
  </si>
  <si>
    <t>Tara Turner</t>
  </si>
  <si>
    <t>Maple Ridge</t>
  </si>
  <si>
    <t>Terry Rogers</t>
  </si>
  <si>
    <t>Elk Ridge</t>
  </si>
  <si>
    <t>Michelle Sullivan</t>
  </si>
  <si>
    <t>Antler Ridge</t>
  </si>
  <si>
    <t>Baby Doe</t>
  </si>
  <si>
    <t xml:space="preserve">Rd., </t>
  </si>
  <si>
    <t>Unit A-3</t>
  </si>
  <si>
    <t>Unit 18</t>
  </si>
  <si>
    <t>Unit 16</t>
  </si>
  <si>
    <t>Unit 22</t>
  </si>
  <si>
    <t>Unit 10</t>
  </si>
  <si>
    <t>FoxRunPu</t>
  </si>
  <si>
    <t>Fox</t>
  </si>
  <si>
    <t>TwoCreeks</t>
  </si>
  <si>
    <t>Timber Ridge</t>
  </si>
  <si>
    <t>Two Creeks</t>
  </si>
  <si>
    <t>BJ Adams</t>
  </si>
  <si>
    <t>Country Club Homes</t>
  </si>
  <si>
    <t>Fairway</t>
  </si>
  <si>
    <t>Jeffry Pogliano</t>
  </si>
  <si>
    <t>Owl Creek Townhomes</t>
  </si>
  <si>
    <t>Burnt Mountain</t>
  </si>
  <si>
    <t xml:space="preserve">Dr., </t>
  </si>
  <si>
    <t>PinesOwl</t>
  </si>
  <si>
    <t>Pine Crest</t>
  </si>
  <si>
    <t>Spruce Ridge</t>
  </si>
  <si>
    <t>Patrick (PJ) Bory</t>
  </si>
  <si>
    <t>MeadowRan</t>
  </si>
  <si>
    <t>Meadow Ranch</t>
  </si>
  <si>
    <t>Greg Didier</t>
  </si>
  <si>
    <t>SinclairM</t>
  </si>
  <si>
    <t>Gambel</t>
  </si>
  <si>
    <t>(Lot 5)</t>
  </si>
  <si>
    <t>Garrett Reuss</t>
  </si>
  <si>
    <t>Unit F4d</t>
  </si>
  <si>
    <t xml:space="preserve">Way, </t>
  </si>
  <si>
    <t>Unit F4a</t>
  </si>
  <si>
    <t>Hayden</t>
  </si>
  <si>
    <t>Carriage</t>
  </si>
  <si>
    <t>Kathy DeWolfe</t>
  </si>
  <si>
    <t>Capitol Peak</t>
  </si>
  <si>
    <t>Kirsten Morey</t>
  </si>
  <si>
    <t>Unit 3030</t>
  </si>
  <si>
    <t>Dayna Horton</t>
  </si>
  <si>
    <t>Unit 3304</t>
  </si>
  <si>
    <t>Mark Ronay</t>
  </si>
  <si>
    <t>Assay Hill Lodge</t>
  </si>
  <si>
    <t>Wood</t>
  </si>
  <si>
    <t>Unit 437</t>
  </si>
  <si>
    <t>Unit 614</t>
  </si>
  <si>
    <t>Tamarack</t>
  </si>
  <si>
    <t>Unit 3</t>
  </si>
  <si>
    <t>Stnbrdg</t>
  </si>
  <si>
    <t>Anderson</t>
  </si>
  <si>
    <t>Unit 703</t>
  </si>
  <si>
    <t>Allison Byford</t>
  </si>
  <si>
    <t>Unit 727</t>
  </si>
  <si>
    <t>Unit 921</t>
  </si>
  <si>
    <t>Shadowbrk</t>
  </si>
  <si>
    <t>Campground</t>
  </si>
  <si>
    <t>Unit 202/203</t>
  </si>
  <si>
    <t>Lisa Price</t>
  </si>
  <si>
    <t>Unit 301</t>
  </si>
  <si>
    <t>Willows</t>
  </si>
  <si>
    <t>Units E1 &amp; 2</t>
  </si>
  <si>
    <t>TerraceHs</t>
  </si>
  <si>
    <t>Unit 65</t>
  </si>
  <si>
    <t>Casey Slossberg</t>
  </si>
  <si>
    <t>Unit 70 &amp; 71</t>
  </si>
  <si>
    <t>Aspenwood</t>
  </si>
  <si>
    <t>Unit L-14</t>
  </si>
  <si>
    <t>Becky Dombrowski</t>
  </si>
  <si>
    <t>Unit K-20</t>
  </si>
  <si>
    <t>Rick Griffin</t>
  </si>
  <si>
    <t>Unit 29</t>
  </si>
  <si>
    <t>Interlude</t>
  </si>
  <si>
    <t>Gallun</t>
  </si>
  <si>
    <t xml:space="preserve">Gallun </t>
  </si>
  <si>
    <t>Unit 205-B</t>
  </si>
  <si>
    <t>Timberline</t>
  </si>
  <si>
    <t>Unit 306</t>
  </si>
  <si>
    <t>Leah Moriarty</t>
  </si>
  <si>
    <t>Unit D1d</t>
  </si>
  <si>
    <t>Unit A3d</t>
  </si>
  <si>
    <t>Unit B2b</t>
  </si>
  <si>
    <t>TOV</t>
  </si>
  <si>
    <t>Summit 204</t>
  </si>
  <si>
    <t>Summit 106</t>
  </si>
  <si>
    <t>Slope 307</t>
  </si>
  <si>
    <t>Christopher Lewis</t>
  </si>
  <si>
    <t>Slope 103</t>
  </si>
  <si>
    <t>Leaf 803</t>
  </si>
  <si>
    <t>Trails 102</t>
  </si>
  <si>
    <t>Trails 109</t>
  </si>
  <si>
    <t>Unit 2302</t>
  </si>
  <si>
    <t>Unit 2206</t>
  </si>
  <si>
    <t>Unit 2303</t>
  </si>
  <si>
    <t>Unit 3211</t>
  </si>
  <si>
    <t>Unit 3410</t>
  </si>
  <si>
    <t>Unit J13 &amp; J15</t>
  </si>
  <si>
    <t>HidMdws</t>
  </si>
  <si>
    <t>Ridge Of Wildcat</t>
  </si>
  <si>
    <t>WildCatRdg</t>
  </si>
  <si>
    <t>Joshua Saslove</t>
  </si>
  <si>
    <t>Divide</t>
  </si>
  <si>
    <t>Pinon</t>
  </si>
  <si>
    <t>Day 2 - Wednesday, October 28, 2015</t>
  </si>
  <si>
    <t>Concept 600</t>
  </si>
  <si>
    <t>Bill Guth</t>
  </si>
  <si>
    <t>Aspen International Properties</t>
  </si>
  <si>
    <t>Charley Podolak</t>
  </si>
  <si>
    <t>ObermeyerPlace</t>
  </si>
  <si>
    <t>PitRow</t>
  </si>
  <si>
    <t>MtRiver</t>
  </si>
  <si>
    <t>Thomas Carr</t>
  </si>
  <si>
    <t>Leverich &amp; Carr</t>
  </si>
  <si>
    <t>QueenVic</t>
  </si>
  <si>
    <t>Lucy Nichols</t>
  </si>
  <si>
    <t>Cimarron Townhomes</t>
  </si>
  <si>
    <t>Myra O'Brien</t>
  </si>
  <si>
    <t>Chateau Blanc</t>
  </si>
  <si>
    <t>Aspen East Condo</t>
  </si>
  <si>
    <t>Sheryl Goldman</t>
  </si>
  <si>
    <t>Sunrise, Aspen</t>
  </si>
  <si>
    <t>Midland</t>
  </si>
  <si>
    <t>E. Main</t>
  </si>
  <si>
    <t>N. Spring</t>
  </si>
  <si>
    <t xml:space="preserve">St., </t>
  </si>
  <si>
    <t>Unit 205</t>
  </si>
  <si>
    <t>Unit 202</t>
  </si>
  <si>
    <t>S. Spring</t>
  </si>
  <si>
    <t xml:space="preserve">Ave., </t>
  </si>
  <si>
    <t>E. Hopkins</t>
  </si>
  <si>
    <t>E. Hyman</t>
  </si>
  <si>
    <t>Unit 5</t>
  </si>
  <si>
    <t>Unit 203</t>
  </si>
  <si>
    <t>S. West End</t>
  </si>
  <si>
    <t>Aspen Alps</t>
  </si>
  <si>
    <t>Ute</t>
  </si>
  <si>
    <t>AnneAdare Wood</t>
  </si>
  <si>
    <t>Gant</t>
  </si>
  <si>
    <t>SilGlo</t>
  </si>
  <si>
    <t>Waters</t>
  </si>
  <si>
    <t>Chuck Frias</t>
  </si>
  <si>
    <t>Aspen Twnhouse River</t>
  </si>
  <si>
    <t>LeClrvx</t>
  </si>
  <si>
    <t>DurMews</t>
  </si>
  <si>
    <t>Villager</t>
  </si>
  <si>
    <t>Chateau Roaring Fork</t>
  </si>
  <si>
    <t>Unit 1-A</t>
  </si>
  <si>
    <t>Raymi Goodman</t>
  </si>
  <si>
    <t>Joseph Raczak</t>
  </si>
  <si>
    <t>Raczak Real Estate</t>
  </si>
  <si>
    <t>Unit 102</t>
  </si>
  <si>
    <t>Unit 104</t>
  </si>
  <si>
    <t>Unit 107</t>
  </si>
  <si>
    <t>Unit 401</t>
  </si>
  <si>
    <t>Unit A-202</t>
  </si>
  <si>
    <t>Unit E302</t>
  </si>
  <si>
    <t>Unit H-203</t>
  </si>
  <si>
    <t>Unit 105</t>
  </si>
  <si>
    <t>Unit 305/306</t>
  </si>
  <si>
    <t>Unit 12</t>
  </si>
  <si>
    <t>Unit 2</t>
  </si>
  <si>
    <t>Unit 21-A</t>
  </si>
  <si>
    <t>Riverside</t>
  </si>
  <si>
    <t>Aspen View</t>
  </si>
  <si>
    <t>Unit 308</t>
  </si>
  <si>
    <t>Alpine Cottages</t>
  </si>
  <si>
    <t>Robinson</t>
  </si>
  <si>
    <t>Aspen Club</t>
  </si>
  <si>
    <t>Crystal Lake</t>
  </si>
  <si>
    <t>Janet Lightfoot</t>
  </si>
  <si>
    <t>Eastwood</t>
  </si>
  <si>
    <t>Aspen Grove</t>
  </si>
  <si>
    <t>Mcskimming</t>
  </si>
  <si>
    <t>Unit 206</t>
  </si>
  <si>
    <t>MtValley</t>
  </si>
  <si>
    <t>Mountain Laurel</t>
  </si>
  <si>
    <t>Knollwood</t>
  </si>
  <si>
    <t>Morningstar</t>
  </si>
  <si>
    <t>Popcorn</t>
  </si>
  <si>
    <t>Lisa Turchiarelli</t>
  </si>
  <si>
    <t>Day 3 - Friday, October 30, 2015</t>
  </si>
  <si>
    <t>MeltonRan</t>
  </si>
  <si>
    <t>Emmy</t>
  </si>
  <si>
    <t>Martingale</t>
  </si>
  <si>
    <t>Place</t>
  </si>
  <si>
    <t>Sinclair</t>
  </si>
  <si>
    <t>Wildridge</t>
  </si>
  <si>
    <t>Terrace</t>
  </si>
  <si>
    <t>Lex Tarumianz</t>
  </si>
  <si>
    <t>Meadow</t>
  </si>
  <si>
    <t>Oak Ridge</t>
  </si>
  <si>
    <t>WildOak</t>
  </si>
  <si>
    <t>9:00 -11:00 am                                 Breakfast @ 300 Oak Ridge Rd.</t>
  </si>
  <si>
    <t>Upper Woodbridge</t>
  </si>
  <si>
    <t>SnoMt</t>
  </si>
  <si>
    <t>Ivan Skoric</t>
  </si>
  <si>
    <t>Lower Woodbridge</t>
  </si>
  <si>
    <t>Seasons4</t>
  </si>
  <si>
    <t>Judy Sullivan</t>
  </si>
  <si>
    <t>Joshua Landis</t>
  </si>
  <si>
    <t>Woodbridge</t>
  </si>
  <si>
    <t>Brush Creek Road</t>
  </si>
  <si>
    <t>SnoVillas</t>
  </si>
  <si>
    <t>Unit 193</t>
  </si>
  <si>
    <t>Unit 24ab</t>
  </si>
  <si>
    <t>Unit J133</t>
  </si>
  <si>
    <t>Unit 190</t>
  </si>
  <si>
    <t>Unit B107</t>
  </si>
  <si>
    <t>Unit E-3</t>
  </si>
  <si>
    <t>Unit D-4</t>
  </si>
  <si>
    <t>Unit J-4</t>
  </si>
  <si>
    <t>Unit L2</t>
  </si>
  <si>
    <t>Crestwood</t>
  </si>
  <si>
    <t>Unit 2209</t>
  </si>
  <si>
    <t>Donald Crouch</t>
  </si>
  <si>
    <t>Ashley Chod</t>
  </si>
  <si>
    <t>Enclave</t>
  </si>
  <si>
    <t>WoodRunP</t>
  </si>
  <si>
    <t>WoodRunV</t>
  </si>
  <si>
    <t>Village Bound</t>
  </si>
  <si>
    <t>Unit 1121</t>
  </si>
  <si>
    <t>Unit 2110</t>
  </si>
  <si>
    <t>Unit 2311</t>
  </si>
  <si>
    <t>Unit 3203</t>
  </si>
  <si>
    <t>Unit 3213</t>
  </si>
  <si>
    <t>Unit 1115</t>
  </si>
  <si>
    <t>Unit 3301</t>
  </si>
  <si>
    <t>Unit 3101</t>
  </si>
  <si>
    <t>Unit 1103</t>
  </si>
  <si>
    <t>Unit 313</t>
  </si>
  <si>
    <t>Unit 19</t>
  </si>
  <si>
    <t>Unit 35</t>
  </si>
  <si>
    <t>Forest</t>
  </si>
  <si>
    <t>WoodRun</t>
  </si>
  <si>
    <t>Susan Lodge</t>
  </si>
  <si>
    <t>Edgewood</t>
  </si>
  <si>
    <t>Alpine</t>
  </si>
  <si>
    <t>Horse Ranch</t>
  </si>
  <si>
    <t>HorseRan</t>
  </si>
  <si>
    <t>Pioneer Springs Ranch</t>
  </si>
  <si>
    <t>Carrie Marsh</t>
  </si>
  <si>
    <t>Spur Ridge</t>
  </si>
  <si>
    <t>Snowmass Club</t>
  </si>
  <si>
    <t>Anne White</t>
  </si>
  <si>
    <t>Harleston Green</t>
  </si>
  <si>
    <t>Bruce Baker</t>
  </si>
  <si>
    <t>Country Club Villas</t>
  </si>
  <si>
    <t>Unit 1521</t>
  </si>
  <si>
    <t xml:space="preserve">Cr., </t>
  </si>
  <si>
    <t>Unit 1413</t>
  </si>
  <si>
    <t>Unit 1420</t>
  </si>
  <si>
    <t>Unit 1534</t>
  </si>
  <si>
    <t>Unit 1622</t>
  </si>
  <si>
    <t>Unit 1616</t>
  </si>
  <si>
    <t>Unit 1632</t>
  </si>
  <si>
    <t>Unit 11</t>
  </si>
  <si>
    <t>Unit 50</t>
  </si>
  <si>
    <t>Unit 84</t>
  </si>
  <si>
    <t>Unit 90/91</t>
  </si>
  <si>
    <t>Popish Ranch</t>
  </si>
  <si>
    <t>WildCat</t>
  </si>
  <si>
    <t>Lake Wildcat</t>
  </si>
  <si>
    <t>Pitkin Iron</t>
  </si>
  <si>
    <t>SMV</t>
  </si>
  <si>
    <t>Harrison Sachs</t>
  </si>
  <si>
    <t>Erik Berg</t>
  </si>
  <si>
    <t>Unit 1514</t>
  </si>
  <si>
    <t>Unit 1209</t>
  </si>
  <si>
    <t>Unit</t>
  </si>
  <si>
    <t xml:space="preserve">Aspen Snowmass Sotheby's </t>
  </si>
  <si>
    <t>Aspen Snowmass Sotheby's</t>
  </si>
  <si>
    <t>Independence Gate TH Condo</t>
  </si>
  <si>
    <t>1:00 - 3:00 pm</t>
  </si>
  <si>
    <t>DurCondo</t>
  </si>
  <si>
    <t>Daniel Furth</t>
  </si>
  <si>
    <t>Unit 2-D</t>
  </si>
  <si>
    <t>Furth Realty Group</t>
  </si>
  <si>
    <t>Zach Feast</t>
  </si>
  <si>
    <t>Melissa Temple</t>
  </si>
  <si>
    <t>Michael Shook</t>
  </si>
  <si>
    <t>10 &amp; 90 &amp;</t>
  </si>
  <si>
    <t>Laurelwood</t>
  </si>
  <si>
    <t>Margi Crawford</t>
  </si>
  <si>
    <t>LiftOne</t>
  </si>
  <si>
    <t>Durant</t>
  </si>
  <si>
    <t>Brush Creek</t>
  </si>
  <si>
    <t>Liza Hogan</t>
  </si>
  <si>
    <t>74 &amp; 64 Bailey</t>
  </si>
  <si>
    <t>Unit 44</t>
  </si>
  <si>
    <t>Unit B-201</t>
  </si>
  <si>
    <t>Unit F-1114</t>
  </si>
  <si>
    <t>Unit 209</t>
  </si>
  <si>
    <t>Unit 3-A</t>
  </si>
  <si>
    <t>Home Waters Real Estate Group</t>
  </si>
  <si>
    <t>Unit 14</t>
  </si>
  <si>
    <t>Ryan Elston</t>
  </si>
  <si>
    <t>Amy Doherty</t>
  </si>
  <si>
    <t>West End</t>
  </si>
  <si>
    <t>Unit 13</t>
  </si>
  <si>
    <t>Unit 55</t>
  </si>
  <si>
    <t>Westview</t>
  </si>
  <si>
    <t>Silverstrm</t>
  </si>
  <si>
    <t>Jana Dillard</t>
  </si>
  <si>
    <t>Unit 214</t>
  </si>
  <si>
    <t>Jane Moy</t>
  </si>
  <si>
    <t>Coldwell Banker Mason Morse-Aspen</t>
  </si>
  <si>
    <t>W. Lupine</t>
  </si>
  <si>
    <t>Mark Lews</t>
  </si>
  <si>
    <t>Homestead</t>
  </si>
  <si>
    <t>Erik Cavarra</t>
  </si>
  <si>
    <t>Countryside</t>
  </si>
  <si>
    <t>Unit 185</t>
  </si>
  <si>
    <t xml:space="preserve">Green, </t>
  </si>
  <si>
    <t>Unit 52</t>
  </si>
  <si>
    <t>Mountain Crest</t>
  </si>
  <si>
    <t>Burnt Mtn.</t>
  </si>
  <si>
    <t>Clubhouse</t>
  </si>
  <si>
    <t>Alpine Real Estate</t>
  </si>
  <si>
    <t xml:space="preserve">9:00 - 11:00 am                                  </t>
  </si>
  <si>
    <t>Harleston</t>
  </si>
  <si>
    <t>Seana Lee</t>
  </si>
  <si>
    <t>Viceroy</t>
  </si>
  <si>
    <t>Johnryan Flynn</t>
  </si>
  <si>
    <t>Unit 1203</t>
  </si>
  <si>
    <t>Street</t>
  </si>
  <si>
    <t>Chet Winchester</t>
  </si>
  <si>
    <t>Ruth Kruger</t>
  </si>
  <si>
    <t>Kruger and Company</t>
  </si>
  <si>
    <t>Maureen Stapleton</t>
  </si>
  <si>
    <t>Unit 1219</t>
  </si>
  <si>
    <t>Unit 228</t>
  </si>
  <si>
    <t>Unit 605</t>
  </si>
  <si>
    <t>Unit 738</t>
  </si>
  <si>
    <t>Unit 813</t>
  </si>
  <si>
    <t>Unit 634</t>
  </si>
  <si>
    <t>Unit 632</t>
  </si>
  <si>
    <t>Unit 701/801</t>
  </si>
  <si>
    <t>Portfolio Aspen Properties</t>
  </si>
  <si>
    <t>3:00 - 5:00 pm                                  277 Eagle Park Dr. - Afternoon Delights (Charcuterie, Fondue, Wine Tasting and Beer)</t>
  </si>
  <si>
    <t xml:space="preserve">Highway 82, </t>
  </si>
  <si>
    <t>1:00 - 3:00 pm                                Lunch @ 412 Pioneer Springs Ranch Rd.</t>
  </si>
  <si>
    <t>3:00 - 5:30 pm                                 Cocktail Party @ 42474 Highway 82 - Knollwood</t>
  </si>
  <si>
    <t>Park</t>
  </si>
  <si>
    <t>Riverside Add</t>
  </si>
  <si>
    <t>1:00 - 3:00 pm                                  Wine &amp; Cookies @ 33 Pitkin Mesa Dr.</t>
  </si>
  <si>
    <t xml:space="preserve">11:00 - 1:00 pm                                Lunch @ 340 Spruce Ridge </t>
  </si>
  <si>
    <t>3:00 - 5:00 pm                                   Afternoon Cocktails @ 1790 Lake Wildcat Rd.</t>
  </si>
  <si>
    <t>11:00 - 1:30 pm                              Lunch @ 400 West Hopkins Avenue Penthouse               Light Snack @ 633 W. Francis St.</t>
  </si>
  <si>
    <t>11:00 - 1:30 pm                               Mid-afternoon snacks 700 Ute Ave., Unit 401</t>
  </si>
  <si>
    <t>1:30 - 3:00 pm                                  Lunch @ 782 McSkimming Rd.</t>
  </si>
  <si>
    <t>343 properties on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</si>
</sst>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8" borderId="0" applyNumberFormat="0" applyBorder="0" applyAlignment="0" applyProtection="0"/>
  </cellStyleXfs>
  <cellXfs count="103">
    <xf numFmtId="0" fontId="0" fillId="0" borderId="0" xfId="0"/>
    <xf numFmtId="0" fontId="2" fillId="2" borderId="0" xfId="0" applyFont="1" applyFill="1" applyBorder="1" applyAlignment="1">
      <alignment horizontal="left"/>
    </xf>
    <xf numFmtId="0" fontId="3" fillId="0" borderId="0" xfId="0" applyFont="1" applyBorder="1" applyAlignment="1"/>
    <xf numFmtId="16" fontId="2" fillId="2" borderId="0" xfId="0" applyNumberFormat="1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/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4" borderId="5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4" borderId="1" xfId="0" applyFont="1" applyFill="1" applyBorder="1"/>
    <xf numFmtId="0" fontId="3" fillId="0" borderId="1" xfId="0" applyFont="1" applyFill="1" applyBorder="1"/>
    <xf numFmtId="0" fontId="3" fillId="4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4" borderId="1" xfId="1" applyFont="1" applyFill="1" applyBorder="1" applyAlignment="1"/>
    <xf numFmtId="164" fontId="3" fillId="0" borderId="1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/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 applyAlignment="1"/>
    <xf numFmtId="164" fontId="3" fillId="4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/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4" borderId="5" xfId="0" applyFont="1" applyFill="1" applyBorder="1" applyAlignment="1">
      <alignment horizontal="left"/>
    </xf>
    <xf numFmtId="0" fontId="3" fillId="4" borderId="5" xfId="0" applyFont="1" applyFill="1" applyBorder="1"/>
    <xf numFmtId="0" fontId="3" fillId="0" borderId="5" xfId="0" applyFont="1" applyFill="1" applyBorder="1"/>
    <xf numFmtId="0" fontId="3" fillId="0" borderId="5" xfId="0" applyFont="1" applyBorder="1"/>
    <xf numFmtId="0" fontId="3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0" borderId="4" xfId="0" applyFont="1" applyBorder="1" applyAlignment="1">
      <alignment horizontal="left"/>
    </xf>
    <xf numFmtId="0" fontId="3" fillId="0" borderId="4" xfId="0" applyFont="1" applyBorder="1" applyAlignment="1"/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Fill="1" applyBorder="1"/>
    <xf numFmtId="0" fontId="4" fillId="4" borderId="5" xfId="0" applyFont="1" applyFill="1" applyBorder="1"/>
    <xf numFmtId="0" fontId="4" fillId="0" borderId="5" xfId="0" applyFont="1" applyFill="1" applyBorder="1"/>
    <xf numFmtId="0" fontId="4" fillId="4" borderId="1" xfId="0" applyFont="1" applyFill="1" applyBorder="1"/>
    <xf numFmtId="0" fontId="4" fillId="0" borderId="1" xfId="0" applyFont="1" applyFill="1" applyBorder="1"/>
    <xf numFmtId="0" fontId="4" fillId="2" borderId="1" xfId="0" applyFont="1" applyFill="1" applyBorder="1"/>
    <xf numFmtId="0" fontId="3" fillId="7" borderId="1" xfId="0" applyFont="1" applyFill="1" applyBorder="1" applyAlignment="1"/>
    <xf numFmtId="0" fontId="3" fillId="0" borderId="4" xfId="0" applyFont="1" applyFill="1" applyBorder="1" applyAlignment="1"/>
    <xf numFmtId="0" fontId="3" fillId="4" borderId="5" xfId="0" applyFont="1" applyFill="1" applyBorder="1" applyAlignment="1"/>
    <xf numFmtId="0" fontId="3" fillId="4" borderId="5" xfId="0" applyFont="1" applyFill="1" applyBorder="1" applyAlignment="1">
      <alignment horizontal="center"/>
    </xf>
    <xf numFmtId="164" fontId="3" fillId="4" borderId="5" xfId="0" applyNumberFormat="1" applyFont="1" applyFill="1" applyBorder="1" applyAlignment="1">
      <alignment horizontal="center"/>
    </xf>
    <xf numFmtId="0" fontId="3" fillId="6" borderId="1" xfId="0" applyFont="1" applyFill="1" applyBorder="1" applyAlignment="1"/>
    <xf numFmtId="0" fontId="2" fillId="9" borderId="0" xfId="0" applyFont="1" applyFill="1" applyBorder="1" applyAlignment="1">
      <alignment horizontal="left"/>
    </xf>
    <xf numFmtId="0" fontId="3" fillId="9" borderId="0" xfId="0" applyFont="1" applyFill="1" applyBorder="1" applyAlignment="1"/>
    <xf numFmtId="0" fontId="3" fillId="9" borderId="0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left"/>
    </xf>
    <xf numFmtId="164" fontId="3" fillId="9" borderId="0" xfId="0" applyNumberFormat="1" applyFont="1" applyFill="1" applyBorder="1" applyAlignment="1">
      <alignment horizontal="center"/>
    </xf>
    <xf numFmtId="0" fontId="3" fillId="9" borderId="0" xfId="0" applyFont="1" applyFill="1" applyBorder="1"/>
    <xf numFmtId="0" fontId="3" fillId="5" borderId="1" xfId="0" applyFont="1" applyFill="1" applyBorder="1"/>
    <xf numFmtId="0" fontId="3" fillId="5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2" fillId="0" borderId="5" xfId="0" applyFont="1" applyFill="1" applyBorder="1" applyAlignment="1">
      <alignment horizontal="left"/>
    </xf>
    <xf numFmtId="0" fontId="3" fillId="6" borderId="1" xfId="0" applyFont="1" applyFill="1" applyBorder="1"/>
    <xf numFmtId="0" fontId="3" fillId="0" borderId="5" xfId="0" applyFont="1" applyFill="1" applyBorder="1" applyAlignment="1"/>
    <xf numFmtId="0" fontId="2" fillId="0" borderId="1" xfId="0" applyFont="1" applyFill="1" applyBorder="1" applyAlignment="1"/>
    <xf numFmtId="0" fontId="2" fillId="2" borderId="1" xfId="0" applyFont="1" applyFill="1" applyBorder="1" applyAlignment="1"/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/>
    <xf numFmtId="0" fontId="3" fillId="3" borderId="4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0" borderId="4" xfId="0" applyFont="1" applyBorder="1"/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5" xfId="0" applyFont="1" applyFill="1" applyBorder="1" applyAlignment="1"/>
    <xf numFmtId="0" fontId="3" fillId="3" borderId="5" xfId="0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/>
    <xf numFmtId="164" fontId="4" fillId="4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2" fillId="0" borderId="1" xfId="0" applyFont="1" applyBorder="1" applyAlignment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97"/>
  <sheetViews>
    <sheetView tabSelected="1" view="pageBreakPreview" topLeftCell="A277" zoomScale="60" zoomScaleNormal="70" workbookViewId="0">
      <selection activeCell="H25" sqref="H25"/>
    </sheetView>
  </sheetViews>
  <sheetFormatPr defaultColWidth="8.88671875" defaultRowHeight="27" customHeight="1" x14ac:dyDescent="0.3"/>
  <cols>
    <col min="1" max="1" width="10.109375" style="11" bestFit="1" customWidth="1"/>
    <col min="2" max="2" width="31.21875" style="12" customWidth="1"/>
    <col min="3" max="3" width="10.44140625" style="13" hidden="1" customWidth="1"/>
    <col min="4" max="4" width="24.33203125" style="12" hidden="1" customWidth="1"/>
    <col min="5" max="5" width="12.5546875" style="12" hidden="1" customWidth="1"/>
    <col min="6" max="6" width="17.5546875" style="11" hidden="1" customWidth="1"/>
    <col min="7" max="7" width="46.5546875" style="12" bestFit="1" customWidth="1"/>
    <col min="8" max="8" width="15.33203125" style="100" customWidth="1"/>
    <col min="9" max="9" width="16.5546875" style="14" bestFit="1" customWidth="1"/>
    <col min="10" max="10" width="4.109375" style="13" customWidth="1"/>
    <col min="11" max="11" width="4.6640625" style="13" customWidth="1"/>
    <col min="12" max="12" width="23.88671875" style="11" hidden="1" customWidth="1"/>
    <col min="13" max="13" width="47.44140625" style="11" hidden="1" customWidth="1"/>
    <col min="14" max="14" width="90.109375" style="101" customWidth="1"/>
    <col min="15" max="15" width="11.6640625" style="23" hidden="1" customWidth="1"/>
    <col min="16" max="16" width="19.33203125" style="23" bestFit="1" customWidth="1"/>
    <col min="17" max="114" width="8.88671875" style="24"/>
    <col min="115" max="16384" width="8.88671875" style="27"/>
  </cols>
  <sheetData>
    <row r="1" spans="1:114" s="2" customFormat="1" ht="27" customHeight="1" x14ac:dyDescent="0.3">
      <c r="A1" s="1" t="s">
        <v>0</v>
      </c>
    </row>
    <row r="2" spans="1:114" s="2" customFormat="1" ht="27" customHeight="1" x14ac:dyDescent="0.3">
      <c r="A2" s="3" t="s">
        <v>1</v>
      </c>
    </row>
    <row r="3" spans="1:114" s="6" customFormat="1" ht="27" customHeight="1" x14ac:dyDescent="0.3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4" t="s">
        <v>551</v>
      </c>
      <c r="G3" s="5" t="s">
        <v>7</v>
      </c>
      <c r="H3" s="6" t="s">
        <v>8</v>
      </c>
      <c r="I3" s="7" t="s">
        <v>9</v>
      </c>
      <c r="J3" s="6" t="s">
        <v>10</v>
      </c>
      <c r="K3" s="6" t="s">
        <v>11</v>
      </c>
      <c r="L3" s="4" t="s">
        <v>12</v>
      </c>
      <c r="M3" s="4" t="s">
        <v>13</v>
      </c>
      <c r="N3" s="8" t="s">
        <v>14</v>
      </c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</row>
    <row r="4" spans="1:114" s="17" customFormat="1" ht="27" customHeight="1" x14ac:dyDescent="0.3">
      <c r="A4" s="11">
        <v>137618</v>
      </c>
      <c r="B4" s="12" t="s">
        <v>269</v>
      </c>
      <c r="C4" s="13">
        <v>381</v>
      </c>
      <c r="D4" s="12" t="s">
        <v>270</v>
      </c>
      <c r="E4" s="12" t="s">
        <v>285</v>
      </c>
      <c r="F4" s="11" t="s">
        <v>286</v>
      </c>
      <c r="G4" s="12" t="str">
        <f t="shared" ref="G4:G17" si="0">(C4&amp;" "&amp;D4&amp;" "&amp;E4&amp;" "&amp;F4 )</f>
        <v>381 Ridge Rd.,  Unit A-3</v>
      </c>
      <c r="H4" s="13" t="s">
        <v>546</v>
      </c>
      <c r="I4" s="14">
        <v>3100000</v>
      </c>
      <c r="J4" s="13">
        <v>4</v>
      </c>
      <c r="K4" s="13">
        <v>4</v>
      </c>
      <c r="L4" s="11" t="s">
        <v>271</v>
      </c>
      <c r="M4" s="11" t="s">
        <v>553</v>
      </c>
      <c r="N4" s="15" t="str">
        <f>(L4&amp;" "&amp;M4)</f>
        <v>Katie Grange Aspen Snowmass Sotheby's</v>
      </c>
      <c r="O4" s="16"/>
      <c r="P4" s="16"/>
    </row>
    <row r="5" spans="1:114" s="17" customFormat="1" ht="27" customHeight="1" x14ac:dyDescent="0.3">
      <c r="A5" s="11">
        <v>141085</v>
      </c>
      <c r="B5" s="12" t="s">
        <v>270</v>
      </c>
      <c r="C5" s="13">
        <v>229</v>
      </c>
      <c r="D5" s="12" t="s">
        <v>272</v>
      </c>
      <c r="E5" s="12" t="s">
        <v>285</v>
      </c>
      <c r="F5" s="11" t="s">
        <v>287</v>
      </c>
      <c r="G5" s="12" t="str">
        <f t="shared" si="0"/>
        <v>229 Faraway Rd.,  Unit 18</v>
      </c>
      <c r="H5" s="13" t="s">
        <v>546</v>
      </c>
      <c r="I5" s="14">
        <v>1999000</v>
      </c>
      <c r="J5" s="13">
        <v>4</v>
      </c>
      <c r="K5" s="13">
        <v>4</v>
      </c>
      <c r="L5" s="11" t="s">
        <v>194</v>
      </c>
      <c r="M5" s="11" t="s">
        <v>69</v>
      </c>
      <c r="N5" s="15" t="str">
        <f t="shared" ref="N5:N16" si="1">(L5&amp;" "&amp;M5)</f>
        <v>Jill Shore Douglas Elliman Real Estate</v>
      </c>
      <c r="O5" s="16"/>
      <c r="P5" s="16"/>
    </row>
    <row r="6" spans="1:114" s="18" customFormat="1" ht="27" customHeight="1" x14ac:dyDescent="0.3">
      <c r="A6" s="11">
        <v>140591</v>
      </c>
      <c r="B6" s="12" t="s">
        <v>270</v>
      </c>
      <c r="C6" s="13">
        <v>229</v>
      </c>
      <c r="D6" s="12" t="s">
        <v>272</v>
      </c>
      <c r="E6" s="12" t="s">
        <v>285</v>
      </c>
      <c r="F6" s="11" t="s">
        <v>289</v>
      </c>
      <c r="G6" s="12" t="str">
        <f t="shared" si="0"/>
        <v>229 Faraway Rd.,  Unit 22</v>
      </c>
      <c r="H6" s="13" t="s">
        <v>546</v>
      </c>
      <c r="I6" s="14">
        <v>1450000</v>
      </c>
      <c r="J6" s="13">
        <v>3</v>
      </c>
      <c r="K6" s="13">
        <v>3</v>
      </c>
      <c r="L6" s="11" t="s">
        <v>273</v>
      </c>
      <c r="M6" s="11" t="s">
        <v>69</v>
      </c>
      <c r="N6" s="15" t="str">
        <f t="shared" si="1"/>
        <v>Robert Goldstein Douglas Elliman Real Estate</v>
      </c>
      <c r="O6" s="16"/>
      <c r="P6" s="16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</row>
    <row r="7" spans="1:114" s="19" customFormat="1" ht="27" customHeight="1" x14ac:dyDescent="0.3">
      <c r="A7" s="11">
        <v>140787</v>
      </c>
      <c r="B7" s="12" t="s">
        <v>270</v>
      </c>
      <c r="C7" s="13">
        <v>229</v>
      </c>
      <c r="D7" s="12" t="s">
        <v>272</v>
      </c>
      <c r="E7" s="12" t="s">
        <v>285</v>
      </c>
      <c r="F7" s="11" t="s">
        <v>290</v>
      </c>
      <c r="G7" s="12" t="str">
        <f t="shared" si="0"/>
        <v>229 Faraway Rd.,  Unit 10</v>
      </c>
      <c r="H7" s="13" t="s">
        <v>546</v>
      </c>
      <c r="I7" s="14">
        <v>1574000</v>
      </c>
      <c r="J7" s="13">
        <v>3</v>
      </c>
      <c r="K7" s="13">
        <v>3</v>
      </c>
      <c r="L7" s="11" t="s">
        <v>174</v>
      </c>
      <c r="M7" s="11" t="s">
        <v>23</v>
      </c>
      <c r="N7" s="15" t="str">
        <f t="shared" si="1"/>
        <v>Mark Lewis Aspen Snowmass Properties|BJ Adams and Company</v>
      </c>
      <c r="O7" s="16"/>
      <c r="P7" s="16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</row>
    <row r="8" spans="1:114" s="22" customFormat="1" ht="27" customHeight="1" x14ac:dyDescent="0.3">
      <c r="A8" s="11">
        <v>138822</v>
      </c>
      <c r="B8" s="12" t="s">
        <v>274</v>
      </c>
      <c r="C8" s="13" t="s">
        <v>275</v>
      </c>
      <c r="D8" s="12" t="s">
        <v>276</v>
      </c>
      <c r="E8" s="12" t="s">
        <v>255</v>
      </c>
      <c r="F8" s="11" t="s">
        <v>45</v>
      </c>
      <c r="G8" s="12" t="str">
        <f t="shared" si="0"/>
        <v>99b North Ridge Ln.,  Unit B</v>
      </c>
      <c r="H8" s="13" t="s">
        <v>546</v>
      </c>
      <c r="I8" s="14">
        <v>1550000</v>
      </c>
      <c r="J8" s="13">
        <v>4</v>
      </c>
      <c r="K8" s="13">
        <v>3</v>
      </c>
      <c r="L8" s="11" t="s">
        <v>277</v>
      </c>
      <c r="M8" s="11" t="s">
        <v>69</v>
      </c>
      <c r="N8" s="15" t="str">
        <f t="shared" si="1"/>
        <v>Greg Rulon Douglas Elliman Real Estate</v>
      </c>
      <c r="O8" s="20"/>
      <c r="P8" s="20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</row>
    <row r="9" spans="1:114" s="23" customFormat="1" ht="27" customHeight="1" x14ac:dyDescent="0.3">
      <c r="A9" s="11">
        <v>139556</v>
      </c>
      <c r="B9" s="12" t="s">
        <v>274</v>
      </c>
      <c r="C9" s="13">
        <v>352</v>
      </c>
      <c r="D9" s="12" t="s">
        <v>272</v>
      </c>
      <c r="E9" s="12" t="s">
        <v>98</v>
      </c>
      <c r="F9" s="11"/>
      <c r="G9" s="12" t="str">
        <f t="shared" si="0"/>
        <v xml:space="preserve">352 Faraway Rd. </v>
      </c>
      <c r="H9" s="13" t="s">
        <v>546</v>
      </c>
      <c r="I9" s="14">
        <v>2465000</v>
      </c>
      <c r="J9" s="13">
        <v>4</v>
      </c>
      <c r="K9" s="13">
        <v>4</v>
      </c>
      <c r="L9" s="11" t="s">
        <v>278</v>
      </c>
      <c r="M9" s="11" t="s">
        <v>23</v>
      </c>
      <c r="N9" s="15" t="str">
        <f t="shared" si="1"/>
        <v>Tara Turner Aspen Snowmass Properties|BJ Adams and Company</v>
      </c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</row>
    <row r="10" spans="1:114" s="12" customFormat="1" ht="27" customHeight="1" x14ac:dyDescent="0.3">
      <c r="A10" s="11">
        <v>139257</v>
      </c>
      <c r="B10" s="12" t="s">
        <v>274</v>
      </c>
      <c r="C10" s="13">
        <v>127</v>
      </c>
      <c r="D10" s="12" t="s">
        <v>279</v>
      </c>
      <c r="E10" s="12" t="s">
        <v>89</v>
      </c>
      <c r="F10" s="11"/>
      <c r="G10" s="12" t="str">
        <f t="shared" si="0"/>
        <v xml:space="preserve">127 Maple Ridge Ln. </v>
      </c>
      <c r="H10" s="13" t="s">
        <v>546</v>
      </c>
      <c r="I10" s="14">
        <v>1595000</v>
      </c>
      <c r="J10" s="13">
        <v>4</v>
      </c>
      <c r="K10" s="13">
        <v>3</v>
      </c>
      <c r="L10" s="11" t="s">
        <v>280</v>
      </c>
      <c r="M10" s="11" t="s">
        <v>553</v>
      </c>
      <c r="N10" s="15" t="str">
        <f t="shared" si="1"/>
        <v>Terry Rogers Aspen Snowmass Sotheby's</v>
      </c>
      <c r="O10" s="25"/>
      <c r="P10" s="23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</row>
    <row r="11" spans="1:114" ht="27" customHeight="1" x14ac:dyDescent="0.3">
      <c r="A11" s="11">
        <v>141325</v>
      </c>
      <c r="B11" s="12" t="s">
        <v>274</v>
      </c>
      <c r="C11" s="13">
        <v>358</v>
      </c>
      <c r="D11" s="12" t="s">
        <v>279</v>
      </c>
      <c r="E11" s="12" t="s">
        <v>89</v>
      </c>
      <c r="G11" s="12" t="str">
        <f t="shared" si="0"/>
        <v xml:space="preserve">358 Maple Ridge Ln. </v>
      </c>
      <c r="H11" s="13" t="s">
        <v>546</v>
      </c>
      <c r="I11" s="14">
        <v>2850000</v>
      </c>
      <c r="J11" s="13">
        <v>5</v>
      </c>
      <c r="K11" s="13">
        <v>5</v>
      </c>
      <c r="L11" s="11" t="s">
        <v>133</v>
      </c>
      <c r="M11" s="11" t="s">
        <v>553</v>
      </c>
      <c r="N11" s="15" t="str">
        <f t="shared" si="1"/>
        <v>Penney Carruth Aspen Snowmass Sotheby's</v>
      </c>
    </row>
    <row r="12" spans="1:114" s="12" customFormat="1" ht="27" customHeight="1" x14ac:dyDescent="0.3">
      <c r="A12" s="11">
        <v>136969</v>
      </c>
      <c r="B12" s="12" t="s">
        <v>274</v>
      </c>
      <c r="C12" s="13">
        <v>462</v>
      </c>
      <c r="D12" s="12" t="s">
        <v>279</v>
      </c>
      <c r="E12" s="12" t="s">
        <v>89</v>
      </c>
      <c r="F12" s="11"/>
      <c r="G12" s="12" t="str">
        <f t="shared" si="0"/>
        <v xml:space="preserve">462 Maple Ridge Ln. </v>
      </c>
      <c r="H12" s="13" t="s">
        <v>546</v>
      </c>
      <c r="I12" s="14">
        <v>2795000</v>
      </c>
      <c r="J12" s="13">
        <v>3</v>
      </c>
      <c r="K12" s="13">
        <v>4</v>
      </c>
      <c r="L12" s="11" t="s">
        <v>277</v>
      </c>
      <c r="M12" s="11" t="s">
        <v>69</v>
      </c>
      <c r="N12" s="15" t="str">
        <f t="shared" si="1"/>
        <v>Greg Rulon Douglas Elliman Real Estate</v>
      </c>
      <c r="O12" s="25"/>
      <c r="P12" s="23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</row>
    <row r="13" spans="1:114" s="12" customFormat="1" ht="27" customHeight="1" x14ac:dyDescent="0.3">
      <c r="A13" s="11">
        <v>139448</v>
      </c>
      <c r="B13" s="12" t="s">
        <v>274</v>
      </c>
      <c r="C13" s="13">
        <v>32</v>
      </c>
      <c r="D13" s="12" t="s">
        <v>281</v>
      </c>
      <c r="E13" s="12" t="s">
        <v>89</v>
      </c>
      <c r="F13" s="11"/>
      <c r="G13" s="12" t="str">
        <f t="shared" si="0"/>
        <v xml:space="preserve">32 Elk Ridge Ln. </v>
      </c>
      <c r="H13" s="13" t="s">
        <v>546</v>
      </c>
      <c r="I13" s="14">
        <v>2995000</v>
      </c>
      <c r="J13" s="13">
        <v>5</v>
      </c>
      <c r="K13" s="13">
        <v>4</v>
      </c>
      <c r="L13" s="11" t="s">
        <v>277</v>
      </c>
      <c r="M13" s="11" t="s">
        <v>69</v>
      </c>
      <c r="N13" s="15" t="str">
        <f t="shared" si="1"/>
        <v>Greg Rulon Douglas Elliman Real Estate</v>
      </c>
      <c r="O13" s="25"/>
      <c r="P13" s="23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</row>
    <row r="14" spans="1:114" s="12" customFormat="1" ht="27" customHeight="1" x14ac:dyDescent="0.3">
      <c r="A14" s="11">
        <v>140975</v>
      </c>
      <c r="B14" s="12" t="s">
        <v>274</v>
      </c>
      <c r="C14" s="13">
        <v>406</v>
      </c>
      <c r="D14" s="12" t="s">
        <v>270</v>
      </c>
      <c r="E14" s="12" t="s">
        <v>98</v>
      </c>
      <c r="F14" s="11"/>
      <c r="G14" s="12" t="str">
        <f t="shared" si="0"/>
        <v xml:space="preserve">406 Ridge Rd. </v>
      </c>
      <c r="H14" s="13" t="s">
        <v>546</v>
      </c>
      <c r="I14" s="14">
        <v>6070000</v>
      </c>
      <c r="J14" s="13">
        <v>5</v>
      </c>
      <c r="K14" s="13">
        <v>6</v>
      </c>
      <c r="L14" s="11" t="s">
        <v>282</v>
      </c>
      <c r="M14" s="11" t="s">
        <v>553</v>
      </c>
      <c r="N14" s="15" t="str">
        <f t="shared" si="1"/>
        <v>Michelle Sullivan Aspen Snowmass Sotheby's</v>
      </c>
      <c r="O14" s="25"/>
      <c r="P14" s="23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</row>
    <row r="15" spans="1:114" s="12" customFormat="1" ht="27" customHeight="1" x14ac:dyDescent="0.3">
      <c r="A15" s="28">
        <v>136319</v>
      </c>
      <c r="B15" s="26" t="s">
        <v>274</v>
      </c>
      <c r="C15" s="29">
        <v>244</v>
      </c>
      <c r="D15" s="30" t="s">
        <v>283</v>
      </c>
      <c r="E15" s="26" t="s">
        <v>89</v>
      </c>
      <c r="F15" s="28"/>
      <c r="G15" s="12" t="str">
        <f t="shared" si="0"/>
        <v xml:space="preserve">244 Antler Ridge Ln. </v>
      </c>
      <c r="H15" s="29" t="s">
        <v>546</v>
      </c>
      <c r="I15" s="31">
        <v>4200000</v>
      </c>
      <c r="J15" s="29">
        <v>4</v>
      </c>
      <c r="K15" s="29">
        <v>4</v>
      </c>
      <c r="L15" s="28" t="s">
        <v>150</v>
      </c>
      <c r="M15" s="28" t="s">
        <v>19</v>
      </c>
      <c r="N15" s="15" t="str">
        <f t="shared" si="1"/>
        <v>Steven Shane Shane Aspen Real Estate</v>
      </c>
      <c r="O15" s="25"/>
      <c r="P15" s="23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</row>
    <row r="16" spans="1:114" s="12" customFormat="1" ht="27" customHeight="1" x14ac:dyDescent="0.3">
      <c r="A16" s="28">
        <v>127879</v>
      </c>
      <c r="B16" s="26" t="s">
        <v>274</v>
      </c>
      <c r="C16" s="29">
        <v>124</v>
      </c>
      <c r="D16" s="26" t="s">
        <v>284</v>
      </c>
      <c r="E16" s="26" t="s">
        <v>89</v>
      </c>
      <c r="F16" s="28"/>
      <c r="G16" s="12" t="str">
        <f t="shared" si="0"/>
        <v xml:space="preserve">124 Baby Doe Ln. </v>
      </c>
      <c r="H16" s="29" t="s">
        <v>546</v>
      </c>
      <c r="I16" s="31">
        <v>3495000</v>
      </c>
      <c r="J16" s="29">
        <v>4</v>
      </c>
      <c r="K16" s="29">
        <v>4</v>
      </c>
      <c r="L16" s="28" t="s">
        <v>277</v>
      </c>
      <c r="M16" s="28" t="s">
        <v>69</v>
      </c>
      <c r="N16" s="15" t="str">
        <f t="shared" si="1"/>
        <v>Greg Rulon Douglas Elliman Real Estate</v>
      </c>
      <c r="O16" s="25"/>
      <c r="P16" s="23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</row>
    <row r="17" spans="1:114" s="33" customFormat="1" ht="27" customHeight="1" x14ac:dyDescent="0.3">
      <c r="A17" s="32">
        <v>137889</v>
      </c>
      <c r="B17" s="33" t="s">
        <v>274</v>
      </c>
      <c r="C17" s="34">
        <v>150</v>
      </c>
      <c r="D17" s="33" t="s">
        <v>284</v>
      </c>
      <c r="E17" s="35" t="s">
        <v>89</v>
      </c>
      <c r="F17" s="32"/>
      <c r="G17" s="35" t="str">
        <f t="shared" si="0"/>
        <v xml:space="preserve">150 Baby Doe Ln. </v>
      </c>
      <c r="H17" s="34" t="s">
        <v>546</v>
      </c>
      <c r="I17" s="36">
        <v>3785000</v>
      </c>
      <c r="J17" s="34">
        <v>4</v>
      </c>
      <c r="K17" s="34">
        <v>4</v>
      </c>
      <c r="L17" s="32" t="s">
        <v>296</v>
      </c>
      <c r="M17" s="32" t="s">
        <v>23</v>
      </c>
      <c r="N17" s="32" t="s">
        <v>23</v>
      </c>
    </row>
    <row r="18" spans="1:114" s="2" customFormat="1" ht="27" customHeight="1" x14ac:dyDescent="0.3">
      <c r="A18" s="1" t="s">
        <v>0</v>
      </c>
    </row>
    <row r="19" spans="1:114" s="2" customFormat="1" ht="27" customHeight="1" x14ac:dyDescent="0.3">
      <c r="A19" s="1" t="s">
        <v>628</v>
      </c>
    </row>
    <row r="20" spans="1:114" s="44" customFormat="1" ht="27" customHeight="1" x14ac:dyDescent="0.3">
      <c r="A20" s="37">
        <v>130234</v>
      </c>
      <c r="B20" s="38" t="s">
        <v>291</v>
      </c>
      <c r="C20" s="39">
        <v>189</v>
      </c>
      <c r="D20" s="38" t="s">
        <v>292</v>
      </c>
      <c r="E20" s="38" t="s">
        <v>89</v>
      </c>
      <c r="F20" s="37"/>
      <c r="G20" s="38" t="str">
        <f t="shared" ref="G20:G36" si="2">(C20&amp;" "&amp;D20&amp;" "&amp;E20&amp;" "&amp;F20 )</f>
        <v xml:space="preserve">189 Fox Ln. </v>
      </c>
      <c r="H20" s="39" t="s">
        <v>546</v>
      </c>
      <c r="I20" s="40">
        <v>4750000</v>
      </c>
      <c r="J20" s="39">
        <v>5</v>
      </c>
      <c r="K20" s="39">
        <v>5</v>
      </c>
      <c r="L20" s="37" t="s">
        <v>58</v>
      </c>
      <c r="M20" s="37" t="s">
        <v>553</v>
      </c>
      <c r="N20" s="41" t="str">
        <f t="shared" ref="N20:N30" si="3">(L20&amp;" "&amp;M20)</f>
        <v>Gary Feldman Aspen Snowmass Sotheby's</v>
      </c>
      <c r="O20" s="42"/>
      <c r="P20" s="42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</row>
    <row r="21" spans="1:114" ht="27" customHeight="1" x14ac:dyDescent="0.3">
      <c r="A21" s="11">
        <v>120155</v>
      </c>
      <c r="B21" s="12" t="s">
        <v>293</v>
      </c>
      <c r="C21" s="13">
        <v>27</v>
      </c>
      <c r="D21" s="12" t="s">
        <v>294</v>
      </c>
      <c r="E21" s="12" t="s">
        <v>89</v>
      </c>
      <c r="G21" s="12" t="str">
        <f t="shared" si="2"/>
        <v xml:space="preserve">27 Timber Ridge Ln. </v>
      </c>
      <c r="H21" s="13" t="s">
        <v>546</v>
      </c>
      <c r="I21" s="14">
        <v>8500000</v>
      </c>
      <c r="J21" s="13">
        <v>6</v>
      </c>
      <c r="K21" s="13">
        <v>6</v>
      </c>
      <c r="L21" s="11" t="s">
        <v>163</v>
      </c>
      <c r="M21" s="11" t="s">
        <v>553</v>
      </c>
      <c r="N21" s="15" t="str">
        <f t="shared" si="3"/>
        <v>Larry Jones Aspen Snowmass Sotheby's</v>
      </c>
    </row>
    <row r="22" spans="1:114" ht="27" customHeight="1" x14ac:dyDescent="0.3">
      <c r="A22" s="11">
        <v>123936</v>
      </c>
      <c r="B22" s="12" t="s">
        <v>293</v>
      </c>
      <c r="C22" s="13">
        <v>120</v>
      </c>
      <c r="D22" s="12" t="s">
        <v>294</v>
      </c>
      <c r="E22" s="12" t="s">
        <v>89</v>
      </c>
      <c r="G22" s="12" t="str">
        <f t="shared" si="2"/>
        <v xml:space="preserve">120 Timber Ridge Ln. </v>
      </c>
      <c r="H22" s="13" t="s">
        <v>546</v>
      </c>
      <c r="I22" s="14">
        <v>8950000</v>
      </c>
      <c r="J22" s="13">
        <v>5</v>
      </c>
      <c r="K22" s="13">
        <v>5</v>
      </c>
      <c r="L22" s="11" t="s">
        <v>99</v>
      </c>
      <c r="M22" s="11" t="s">
        <v>69</v>
      </c>
      <c r="N22" s="15" t="str">
        <f t="shared" si="3"/>
        <v>Marian Lansburgh Douglas Elliman Real Estate</v>
      </c>
    </row>
    <row r="23" spans="1:114" ht="27" customHeight="1" x14ac:dyDescent="0.3">
      <c r="A23" s="11">
        <v>136989</v>
      </c>
      <c r="B23" s="12" t="s">
        <v>293</v>
      </c>
      <c r="C23" s="13">
        <v>1231</v>
      </c>
      <c r="D23" s="12" t="s">
        <v>295</v>
      </c>
      <c r="E23" s="12" t="s">
        <v>98</v>
      </c>
      <c r="G23" s="12" t="str">
        <f t="shared" si="2"/>
        <v xml:space="preserve">1231 Two Creeks Rd. </v>
      </c>
      <c r="H23" s="13" t="s">
        <v>546</v>
      </c>
      <c r="I23" s="14">
        <v>4895000</v>
      </c>
      <c r="J23" s="13">
        <v>3</v>
      </c>
      <c r="K23" s="13">
        <v>4</v>
      </c>
      <c r="L23" s="11" t="s">
        <v>296</v>
      </c>
      <c r="M23" s="11" t="s">
        <v>23</v>
      </c>
      <c r="N23" s="15" t="str">
        <f t="shared" si="3"/>
        <v>BJ Adams Aspen Snowmass Properties|BJ Adams and Company</v>
      </c>
    </row>
    <row r="24" spans="1:114" ht="27" customHeight="1" x14ac:dyDescent="0.3">
      <c r="A24" s="11">
        <v>140335</v>
      </c>
      <c r="B24" s="12" t="s">
        <v>297</v>
      </c>
      <c r="C24" s="13">
        <v>477</v>
      </c>
      <c r="D24" s="12" t="s">
        <v>298</v>
      </c>
      <c r="E24" s="12" t="s">
        <v>115</v>
      </c>
      <c r="G24" s="12" t="str">
        <f t="shared" si="2"/>
        <v xml:space="preserve">477 Fairway Dr. </v>
      </c>
      <c r="H24" s="13" t="s">
        <v>546</v>
      </c>
      <c r="I24" s="14">
        <v>2895000</v>
      </c>
      <c r="J24" s="13">
        <v>4</v>
      </c>
      <c r="K24" s="13">
        <v>4</v>
      </c>
      <c r="L24" s="11" t="s">
        <v>299</v>
      </c>
      <c r="M24" s="11" t="s">
        <v>553</v>
      </c>
      <c r="N24" s="15" t="str">
        <f t="shared" si="3"/>
        <v>Jeffry Pogliano Aspen Snowmass Sotheby's</v>
      </c>
    </row>
    <row r="25" spans="1:114" ht="27" customHeight="1" x14ac:dyDescent="0.3">
      <c r="A25" s="11">
        <v>139449</v>
      </c>
      <c r="B25" s="12" t="s">
        <v>300</v>
      </c>
      <c r="C25" s="13">
        <v>915</v>
      </c>
      <c r="D25" s="12" t="s">
        <v>301</v>
      </c>
      <c r="E25" s="12" t="s">
        <v>115</v>
      </c>
      <c r="G25" s="12" t="str">
        <f t="shared" si="2"/>
        <v xml:space="preserve">915 Burnt Mountain Dr. </v>
      </c>
      <c r="H25" s="13" t="s">
        <v>546</v>
      </c>
      <c r="I25" s="14">
        <v>3650000</v>
      </c>
      <c r="J25" s="13">
        <v>4</v>
      </c>
      <c r="K25" s="13">
        <v>5</v>
      </c>
      <c r="L25" s="11" t="s">
        <v>280</v>
      </c>
      <c r="M25" s="11" t="s">
        <v>553</v>
      </c>
      <c r="N25" s="15" t="str">
        <f t="shared" si="3"/>
        <v>Terry Rogers Aspen Snowmass Sotheby's</v>
      </c>
    </row>
    <row r="26" spans="1:114" s="23" customFormat="1" ht="27" customHeight="1" x14ac:dyDescent="0.3">
      <c r="A26" s="15">
        <v>139221</v>
      </c>
      <c r="B26" s="25" t="s">
        <v>300</v>
      </c>
      <c r="C26" s="45">
        <v>1018</v>
      </c>
      <c r="D26" s="25" t="s">
        <v>301</v>
      </c>
      <c r="E26" s="25" t="s">
        <v>302</v>
      </c>
      <c r="F26" s="15" t="s">
        <v>287</v>
      </c>
      <c r="G26" s="25" t="str">
        <f t="shared" si="2"/>
        <v>1018 Burnt Mountain Dr.,  Unit 18</v>
      </c>
      <c r="H26" s="45" t="s">
        <v>546</v>
      </c>
      <c r="I26" s="46">
        <v>3675000</v>
      </c>
      <c r="J26" s="45">
        <v>4</v>
      </c>
      <c r="K26" s="45">
        <v>5</v>
      </c>
      <c r="L26" s="15" t="s">
        <v>163</v>
      </c>
      <c r="M26" s="15" t="s">
        <v>553</v>
      </c>
      <c r="N26" s="15" t="str">
        <f t="shared" si="3"/>
        <v>Larry Jones Aspen Snowmass Sotheby's</v>
      </c>
    </row>
    <row r="27" spans="1:114" s="23" customFormat="1" ht="27" customHeight="1" x14ac:dyDescent="0.3">
      <c r="A27" s="15">
        <v>133332</v>
      </c>
      <c r="B27" s="23" t="s">
        <v>300</v>
      </c>
      <c r="C27" s="45">
        <v>1120</v>
      </c>
      <c r="D27" s="23" t="s">
        <v>598</v>
      </c>
      <c r="E27" s="23" t="s">
        <v>115</v>
      </c>
      <c r="F27" s="15"/>
      <c r="G27" s="25" t="str">
        <f>(C27&amp;" "&amp;D27&amp;" "&amp;E27&amp;" "&amp;F27 )</f>
        <v xml:space="preserve">1120 Burnt Mtn. Dr. </v>
      </c>
      <c r="H27" s="45" t="s">
        <v>546</v>
      </c>
      <c r="I27" s="46">
        <v>3995000</v>
      </c>
      <c r="J27" s="45">
        <v>4</v>
      </c>
      <c r="K27" s="45">
        <v>4</v>
      </c>
      <c r="L27" s="15" t="s">
        <v>592</v>
      </c>
      <c r="M27" s="15" t="s">
        <v>600</v>
      </c>
      <c r="N27" s="15" t="str">
        <f>(L27&amp;" "&amp;M27)</f>
        <v>Erik Cavarra Alpine Real Estate</v>
      </c>
    </row>
    <row r="28" spans="1:114" s="23" customFormat="1" ht="27" customHeight="1" x14ac:dyDescent="0.3">
      <c r="A28" s="15">
        <v>125312</v>
      </c>
      <c r="B28" s="23" t="s">
        <v>300</v>
      </c>
      <c r="C28" s="45">
        <v>101</v>
      </c>
      <c r="D28" s="23" t="s">
        <v>301</v>
      </c>
      <c r="E28" s="23" t="s">
        <v>115</v>
      </c>
      <c r="F28" s="15"/>
      <c r="G28" s="25" t="str">
        <f>(C28&amp;" "&amp;D28&amp;" "&amp;E28&amp;" "&amp;F28 )</f>
        <v xml:space="preserve">101 Burnt Mountain Dr. </v>
      </c>
      <c r="H28" s="45" t="s">
        <v>546</v>
      </c>
      <c r="I28" s="46">
        <v>3674999</v>
      </c>
      <c r="J28" s="45">
        <v>4</v>
      </c>
      <c r="K28" s="45">
        <v>4</v>
      </c>
      <c r="L28" s="15" t="s">
        <v>611</v>
      </c>
      <c r="M28" s="15" t="s">
        <v>553</v>
      </c>
      <c r="N28" s="15" t="str">
        <f>(L28&amp;" "&amp;M28)</f>
        <v>Maureen Stapleton Aspen Snowmass Sotheby's</v>
      </c>
    </row>
    <row r="29" spans="1:114" s="23" customFormat="1" ht="27" customHeight="1" x14ac:dyDescent="0.3">
      <c r="A29" s="15">
        <v>133494</v>
      </c>
      <c r="B29" s="25" t="s">
        <v>303</v>
      </c>
      <c r="C29" s="45">
        <v>680</v>
      </c>
      <c r="D29" s="25" t="s">
        <v>304</v>
      </c>
      <c r="E29" s="25" t="s">
        <v>115</v>
      </c>
      <c r="F29" s="15"/>
      <c r="G29" s="25" t="str">
        <f t="shared" si="2"/>
        <v xml:space="preserve">680 Pine Crest Dr. </v>
      </c>
      <c r="H29" s="45" t="s">
        <v>546</v>
      </c>
      <c r="I29" s="46">
        <v>7450000</v>
      </c>
      <c r="J29" s="45">
        <v>5</v>
      </c>
      <c r="K29" s="45">
        <v>5</v>
      </c>
      <c r="L29" s="15" t="s">
        <v>163</v>
      </c>
      <c r="M29" s="15" t="s">
        <v>553</v>
      </c>
      <c r="N29" s="15" t="str">
        <f t="shared" si="3"/>
        <v>Larry Jones Aspen Snowmass Sotheby's</v>
      </c>
    </row>
    <row r="30" spans="1:114" s="48" customFormat="1" ht="27" customHeight="1" x14ac:dyDescent="0.3">
      <c r="A30" s="47">
        <v>139594</v>
      </c>
      <c r="B30" s="48" t="s">
        <v>303</v>
      </c>
      <c r="C30" s="49">
        <v>340</v>
      </c>
      <c r="D30" s="48" t="s">
        <v>305</v>
      </c>
      <c r="E30" s="48" t="s">
        <v>98</v>
      </c>
      <c r="F30" s="47"/>
      <c r="G30" s="48" t="str">
        <f t="shared" si="2"/>
        <v xml:space="preserve">340 Spruce Ridge Rd. </v>
      </c>
      <c r="H30" s="49" t="s">
        <v>546</v>
      </c>
      <c r="I30" s="50">
        <v>8695000</v>
      </c>
      <c r="J30" s="49">
        <v>5</v>
      </c>
      <c r="K30" s="49">
        <v>5</v>
      </c>
      <c r="L30" s="47" t="s">
        <v>306</v>
      </c>
      <c r="M30" s="47" t="s">
        <v>55</v>
      </c>
      <c r="N30" s="47" t="str">
        <f t="shared" si="3"/>
        <v>Patrick (PJ) Bory Aspen Associates Realty Group</v>
      </c>
      <c r="P30" s="51"/>
    </row>
    <row r="31" spans="1:114" s="23" customFormat="1" ht="27" customHeight="1" x14ac:dyDescent="0.3">
      <c r="A31" s="15">
        <v>141018</v>
      </c>
      <c r="B31" s="23" t="s">
        <v>303</v>
      </c>
      <c r="C31" s="45">
        <v>440</v>
      </c>
      <c r="D31" s="23" t="s">
        <v>305</v>
      </c>
      <c r="E31" s="23" t="s">
        <v>89</v>
      </c>
      <c r="F31" s="15"/>
      <c r="G31" s="25" t="str">
        <f>(C31&amp;" "&amp;D31&amp;" "&amp;E31&amp;" "&amp;F31 )</f>
        <v xml:space="preserve">440 Spruce Ridge Ln. </v>
      </c>
      <c r="H31" s="45" t="s">
        <v>546</v>
      </c>
      <c r="I31" s="46">
        <v>10500000</v>
      </c>
      <c r="J31" s="45">
        <v>6</v>
      </c>
      <c r="K31" s="45">
        <v>6</v>
      </c>
      <c r="L31" s="15" t="s">
        <v>592</v>
      </c>
      <c r="M31" s="15" t="s">
        <v>600</v>
      </c>
      <c r="N31" s="15" t="str">
        <f>(L31&amp;" "&amp;M31)</f>
        <v>Erik Cavarra Alpine Real Estate</v>
      </c>
    </row>
    <row r="32" spans="1:114" s="23" customFormat="1" ht="27" customHeight="1" x14ac:dyDescent="0.3">
      <c r="A32" s="15">
        <v>132531</v>
      </c>
      <c r="B32" s="23" t="s">
        <v>303</v>
      </c>
      <c r="C32" s="45">
        <v>568</v>
      </c>
      <c r="D32" s="23" t="s">
        <v>597</v>
      </c>
      <c r="E32" s="23" t="s">
        <v>89</v>
      </c>
      <c r="F32" s="15"/>
      <c r="G32" s="25" t="str">
        <f>(C32&amp;" "&amp;D32&amp;" "&amp;E32&amp;" "&amp;F32 )</f>
        <v xml:space="preserve">568 Mountain Crest Ln. </v>
      </c>
      <c r="H32" s="45" t="s">
        <v>546</v>
      </c>
      <c r="I32" s="46">
        <v>7950000</v>
      </c>
      <c r="J32" s="45">
        <v>5</v>
      </c>
      <c r="K32" s="45">
        <v>5</v>
      </c>
      <c r="L32" s="15" t="s">
        <v>592</v>
      </c>
      <c r="M32" s="15" t="s">
        <v>600</v>
      </c>
      <c r="N32" s="15" t="str">
        <f t="shared" ref="N32:N36" si="4">(L32&amp;" "&amp;M32)</f>
        <v>Erik Cavarra Alpine Real Estate</v>
      </c>
    </row>
    <row r="33" spans="1:114" s="23" customFormat="1" ht="27" customHeight="1" x14ac:dyDescent="0.3">
      <c r="A33" s="15">
        <v>133098</v>
      </c>
      <c r="B33" s="23" t="s">
        <v>303</v>
      </c>
      <c r="C33" s="45">
        <v>163</v>
      </c>
      <c r="D33" s="23" t="s">
        <v>305</v>
      </c>
      <c r="E33" s="23" t="s">
        <v>89</v>
      </c>
      <c r="F33" s="15"/>
      <c r="G33" s="25" t="str">
        <f>(C33&amp;" "&amp;D33&amp;" "&amp;E33&amp;" "&amp;F33 )</f>
        <v xml:space="preserve">163 Spruce Ridge Ln. </v>
      </c>
      <c r="H33" s="45" t="s">
        <v>546</v>
      </c>
      <c r="I33" s="46">
        <v>7900000</v>
      </c>
      <c r="J33" s="45">
        <v>6</v>
      </c>
      <c r="K33" s="45">
        <v>6</v>
      </c>
      <c r="L33" s="15" t="s">
        <v>104</v>
      </c>
      <c r="M33" s="15" t="s">
        <v>553</v>
      </c>
      <c r="N33" s="15" t="str">
        <f t="shared" si="4"/>
        <v>Craig Morris Aspen Snowmass Sotheby's</v>
      </c>
    </row>
    <row r="34" spans="1:114" s="25" customFormat="1" ht="27" customHeight="1" x14ac:dyDescent="0.3">
      <c r="A34" s="15">
        <v>140730</v>
      </c>
      <c r="B34" s="25" t="s">
        <v>307</v>
      </c>
      <c r="C34" s="45">
        <v>384</v>
      </c>
      <c r="D34" s="25" t="s">
        <v>308</v>
      </c>
      <c r="E34" s="25" t="s">
        <v>285</v>
      </c>
      <c r="F34" s="15" t="s">
        <v>314</v>
      </c>
      <c r="G34" s="25" t="str">
        <f t="shared" si="2"/>
        <v>384 Meadow Ranch Rd.,  Unit F4d</v>
      </c>
      <c r="H34" s="45" t="s">
        <v>546</v>
      </c>
      <c r="I34" s="46">
        <v>695000</v>
      </c>
      <c r="J34" s="45">
        <v>2</v>
      </c>
      <c r="K34" s="45">
        <v>2</v>
      </c>
      <c r="L34" s="15" t="s">
        <v>309</v>
      </c>
      <c r="M34" s="15" t="s">
        <v>553</v>
      </c>
      <c r="N34" s="15" t="str">
        <f t="shared" si="4"/>
        <v>Greg Didier Aspen Snowmass Sotheby's</v>
      </c>
      <c r="P34" s="23"/>
    </row>
    <row r="35" spans="1:114" s="12" customFormat="1" ht="27" customHeight="1" x14ac:dyDescent="0.3">
      <c r="A35" s="11">
        <v>136416</v>
      </c>
      <c r="B35" s="12" t="s">
        <v>307</v>
      </c>
      <c r="C35" s="13">
        <v>381</v>
      </c>
      <c r="D35" s="12" t="s">
        <v>308</v>
      </c>
      <c r="E35" s="12" t="s">
        <v>285</v>
      </c>
      <c r="F35" s="11" t="s">
        <v>316</v>
      </c>
      <c r="G35" s="12" t="str">
        <f t="shared" si="2"/>
        <v>381 Meadow Ranch Rd.,  Unit F4a</v>
      </c>
      <c r="H35" s="13" t="s">
        <v>546</v>
      </c>
      <c r="I35" s="14">
        <v>1850000</v>
      </c>
      <c r="J35" s="13">
        <v>4</v>
      </c>
      <c r="K35" s="13">
        <v>4</v>
      </c>
      <c r="L35" s="11" t="s">
        <v>608</v>
      </c>
      <c r="M35" s="11" t="s">
        <v>553</v>
      </c>
      <c r="N35" s="15" t="str">
        <f t="shared" si="4"/>
        <v>Chet Winchester Aspen Snowmass Sotheby's</v>
      </c>
      <c r="O35" s="25"/>
      <c r="P35" s="23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</row>
    <row r="36" spans="1:114" s="33" customFormat="1" ht="27" customHeight="1" x14ac:dyDescent="0.3">
      <c r="A36" s="52">
        <v>136663</v>
      </c>
      <c r="B36" s="53" t="s">
        <v>310</v>
      </c>
      <c r="C36" s="54">
        <v>254</v>
      </c>
      <c r="D36" s="53" t="s">
        <v>311</v>
      </c>
      <c r="E36" s="53" t="s">
        <v>315</v>
      </c>
      <c r="F36" s="52" t="s">
        <v>312</v>
      </c>
      <c r="G36" s="53" t="str">
        <f t="shared" si="2"/>
        <v>254 Gambel Way,  (Lot 5)</v>
      </c>
      <c r="H36" s="54" t="s">
        <v>546</v>
      </c>
      <c r="I36" s="55">
        <v>3950000</v>
      </c>
      <c r="J36" s="54">
        <v>5</v>
      </c>
      <c r="K36" s="54">
        <v>5</v>
      </c>
      <c r="L36" s="52" t="s">
        <v>313</v>
      </c>
      <c r="M36" s="52" t="s">
        <v>553</v>
      </c>
      <c r="N36" s="32" t="str">
        <f t="shared" si="4"/>
        <v>Garrett Reuss Aspen Snowmass Sotheby's</v>
      </c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</row>
    <row r="37" spans="1:114" s="2" customFormat="1" ht="27" customHeight="1" x14ac:dyDescent="0.3">
      <c r="A37" s="1" t="s">
        <v>0</v>
      </c>
    </row>
    <row r="38" spans="1:114" s="2" customFormat="1" ht="27" customHeight="1" x14ac:dyDescent="0.3">
      <c r="A38" s="1" t="s">
        <v>555</v>
      </c>
    </row>
    <row r="39" spans="1:114" s="57" customFormat="1" ht="27" customHeight="1" x14ac:dyDescent="0.3">
      <c r="A39" s="37">
        <v>141229</v>
      </c>
      <c r="B39" s="38" t="s">
        <v>317</v>
      </c>
      <c r="C39" s="39">
        <v>120</v>
      </c>
      <c r="D39" s="38" t="s">
        <v>318</v>
      </c>
      <c r="E39" s="38" t="s">
        <v>315</v>
      </c>
      <c r="F39" s="37" t="s">
        <v>375</v>
      </c>
      <c r="G39" s="38" t="str">
        <f t="shared" ref="G39:G83" si="5">(C39&amp;" "&amp;D39&amp;" "&amp;E39&amp;" "&amp;F39 )</f>
        <v>120 Carriage Way,  Unit 2206</v>
      </c>
      <c r="H39" s="39" t="s">
        <v>546</v>
      </c>
      <c r="I39" s="40">
        <v>2350000</v>
      </c>
      <c r="J39" s="39">
        <v>3</v>
      </c>
      <c r="K39" s="39">
        <v>3</v>
      </c>
      <c r="L39" s="37" t="s">
        <v>124</v>
      </c>
      <c r="M39" s="37" t="s">
        <v>553</v>
      </c>
      <c r="N39" s="41" t="str">
        <f t="shared" ref="N39:N83" si="6">(L39&amp;" "&amp;M39)</f>
        <v>Doug Leibinger Aspen Snowmass Sotheby's</v>
      </c>
      <c r="P39" s="42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</row>
    <row r="40" spans="1:114" s="61" customFormat="1" ht="27" customHeight="1" x14ac:dyDescent="0.3">
      <c r="A40" s="11">
        <v>128167</v>
      </c>
      <c r="B40" s="12" t="s">
        <v>317</v>
      </c>
      <c r="C40" s="13">
        <v>120</v>
      </c>
      <c r="D40" s="12" t="s">
        <v>318</v>
      </c>
      <c r="E40" s="12" t="s">
        <v>315</v>
      </c>
      <c r="F40" s="11" t="s">
        <v>374</v>
      </c>
      <c r="G40" s="12" t="str">
        <f t="shared" si="5"/>
        <v>120 Carriage Way,  Unit 2302</v>
      </c>
      <c r="H40" s="13" t="s">
        <v>546</v>
      </c>
      <c r="I40" s="14">
        <v>2395000</v>
      </c>
      <c r="J40" s="13">
        <v>3</v>
      </c>
      <c r="K40" s="13">
        <v>3</v>
      </c>
      <c r="L40" s="11" t="s">
        <v>319</v>
      </c>
      <c r="M40" s="11" t="s">
        <v>553</v>
      </c>
      <c r="N40" s="15" t="str">
        <f t="shared" si="6"/>
        <v>Kathy DeWolfe Aspen Snowmass Sotheby's</v>
      </c>
      <c r="O40" s="59"/>
      <c r="P40" s="23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</row>
    <row r="41" spans="1:114" s="61" customFormat="1" ht="27" customHeight="1" x14ac:dyDescent="0.3">
      <c r="A41" s="11">
        <v>135993</v>
      </c>
      <c r="B41" s="12" t="s">
        <v>317</v>
      </c>
      <c r="C41" s="13">
        <v>120</v>
      </c>
      <c r="D41" s="12" t="s">
        <v>318</v>
      </c>
      <c r="E41" s="12" t="s">
        <v>315</v>
      </c>
      <c r="F41" s="11" t="s">
        <v>376</v>
      </c>
      <c r="G41" s="12" t="str">
        <f t="shared" si="5"/>
        <v>120 Carriage Way,  Unit 2303</v>
      </c>
      <c r="H41" s="13" t="s">
        <v>546</v>
      </c>
      <c r="I41" s="14">
        <v>895000</v>
      </c>
      <c r="J41" s="13">
        <v>1</v>
      </c>
      <c r="K41" s="13">
        <v>2</v>
      </c>
      <c r="L41" s="11" t="s">
        <v>277</v>
      </c>
      <c r="M41" s="11" t="s">
        <v>69</v>
      </c>
      <c r="N41" s="15" t="str">
        <f t="shared" si="6"/>
        <v>Greg Rulon Douglas Elliman Real Estate</v>
      </c>
      <c r="O41" s="59"/>
      <c r="P41" s="23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</row>
    <row r="42" spans="1:114" s="23" customFormat="1" ht="27" customHeight="1" x14ac:dyDescent="0.3">
      <c r="A42" s="11">
        <v>133459</v>
      </c>
      <c r="B42" s="12" t="s">
        <v>320</v>
      </c>
      <c r="C42" s="13">
        <v>110</v>
      </c>
      <c r="D42" s="12" t="s">
        <v>318</v>
      </c>
      <c r="E42" s="12" t="s">
        <v>315</v>
      </c>
      <c r="F42" s="11" t="s">
        <v>377</v>
      </c>
      <c r="G42" s="12" t="str">
        <f t="shared" si="5"/>
        <v>110 Carriage Way,  Unit 3211</v>
      </c>
      <c r="H42" s="13" t="s">
        <v>546</v>
      </c>
      <c r="I42" s="14">
        <v>799000</v>
      </c>
      <c r="J42" s="13">
        <v>2</v>
      </c>
      <c r="K42" s="13">
        <v>2</v>
      </c>
      <c r="L42" s="11" t="s">
        <v>183</v>
      </c>
      <c r="M42" s="11" t="s">
        <v>553</v>
      </c>
      <c r="N42" s="15" t="str">
        <f t="shared" si="6"/>
        <v>Carol Dopkin Aspen Snowmass Sotheby's</v>
      </c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</row>
    <row r="43" spans="1:114" s="12" customFormat="1" ht="27" customHeight="1" x14ac:dyDescent="0.3">
      <c r="A43" s="11">
        <v>136222</v>
      </c>
      <c r="B43" s="12" t="s">
        <v>320</v>
      </c>
      <c r="C43" s="13">
        <v>110</v>
      </c>
      <c r="D43" s="12" t="s">
        <v>318</v>
      </c>
      <c r="E43" s="12" t="s">
        <v>315</v>
      </c>
      <c r="F43" s="11" t="s">
        <v>324</v>
      </c>
      <c r="G43" s="12" t="str">
        <f>(C43&amp;" "&amp;D43&amp;" "&amp;E43&amp;" "&amp;F43 )</f>
        <v>110 Carriage Way,  Unit 3304</v>
      </c>
      <c r="H43" s="13" t="s">
        <v>546</v>
      </c>
      <c r="I43" s="14">
        <v>2090000</v>
      </c>
      <c r="J43" s="13">
        <v>3</v>
      </c>
      <c r="K43" s="13">
        <v>3</v>
      </c>
      <c r="L43" s="11" t="s">
        <v>325</v>
      </c>
      <c r="M43" s="11" t="s">
        <v>81</v>
      </c>
      <c r="N43" s="15" t="str">
        <f t="shared" si="6"/>
        <v>Mark Ronay RE/MAX Premier Properties</v>
      </c>
      <c r="O43" s="25"/>
      <c r="P43" s="23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</row>
    <row r="44" spans="1:114" s="12" customFormat="1" ht="27" customHeight="1" x14ac:dyDescent="0.3">
      <c r="A44" s="11">
        <v>140349</v>
      </c>
      <c r="B44" s="12" t="s">
        <v>320</v>
      </c>
      <c r="C44" s="13">
        <v>110</v>
      </c>
      <c r="D44" s="12" t="s">
        <v>318</v>
      </c>
      <c r="E44" s="12" t="s">
        <v>315</v>
      </c>
      <c r="F44" s="11" t="s">
        <v>378</v>
      </c>
      <c r="G44" s="12" t="str">
        <f t="shared" si="5"/>
        <v>110 Carriage Way,  Unit 3410</v>
      </c>
      <c r="H44" s="13" t="s">
        <v>546</v>
      </c>
      <c r="I44" s="14">
        <v>3350000</v>
      </c>
      <c r="J44" s="13">
        <v>3</v>
      </c>
      <c r="K44" s="13">
        <v>3</v>
      </c>
      <c r="L44" s="11" t="s">
        <v>321</v>
      </c>
      <c r="M44" s="11" t="s">
        <v>67</v>
      </c>
      <c r="N44" s="15" t="str">
        <f t="shared" si="6"/>
        <v>Kirsten Morey Coldwell Banker Mason Morse</v>
      </c>
      <c r="O44" s="25"/>
      <c r="P44" s="23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</row>
    <row r="45" spans="1:114" s="18" customFormat="1" ht="27" customHeight="1" x14ac:dyDescent="0.3">
      <c r="A45" s="11">
        <v>136405</v>
      </c>
      <c r="B45" s="12" t="s">
        <v>320</v>
      </c>
      <c r="C45" s="13">
        <v>60</v>
      </c>
      <c r="D45" s="12" t="s">
        <v>318</v>
      </c>
      <c r="E45" s="12" t="s">
        <v>315</v>
      </c>
      <c r="F45" s="11" t="s">
        <v>322</v>
      </c>
      <c r="G45" s="12" t="str">
        <f t="shared" si="5"/>
        <v>60 Carriage Way,  Unit 3030</v>
      </c>
      <c r="H45" s="13" t="s">
        <v>546</v>
      </c>
      <c r="I45" s="14">
        <v>1100000</v>
      </c>
      <c r="J45" s="13">
        <v>3</v>
      </c>
      <c r="K45" s="13">
        <v>2</v>
      </c>
      <c r="L45" s="11" t="s">
        <v>323</v>
      </c>
      <c r="M45" s="11" t="s">
        <v>553</v>
      </c>
      <c r="N45" s="15" t="str">
        <f t="shared" si="6"/>
        <v>Dayna Horton Aspen Snowmass Sotheby's</v>
      </c>
      <c r="O45" s="16"/>
      <c r="P45" s="16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</row>
    <row r="46" spans="1:114" s="23" customFormat="1" ht="27" customHeight="1" x14ac:dyDescent="0.3">
      <c r="A46" s="15">
        <v>140342</v>
      </c>
      <c r="B46" s="23" t="s">
        <v>604</v>
      </c>
      <c r="C46" s="45">
        <v>130</v>
      </c>
      <c r="D46" s="23" t="s">
        <v>327</v>
      </c>
      <c r="E46" s="23" t="s">
        <v>250</v>
      </c>
      <c r="F46" s="15" t="s">
        <v>613</v>
      </c>
      <c r="G46" s="25" t="str">
        <f t="shared" ref="G46:G52" si="7">(C46&amp;" "&amp;D46&amp;" "&amp;E46&amp;" "&amp;F46 )</f>
        <v>130 Wood Rd., Unit 228</v>
      </c>
      <c r="H46" s="45" t="s">
        <v>546</v>
      </c>
      <c r="I46" s="46">
        <v>1245000</v>
      </c>
      <c r="J46" s="45">
        <v>2</v>
      </c>
      <c r="K46" s="45">
        <v>2</v>
      </c>
      <c r="L46" s="15" t="s">
        <v>605</v>
      </c>
      <c r="M46" s="15" t="s">
        <v>67</v>
      </c>
      <c r="N46" s="15" t="str">
        <f t="shared" si="6"/>
        <v>Johnryan Flynn Coldwell Banker Mason Morse</v>
      </c>
    </row>
    <row r="47" spans="1:114" s="23" customFormat="1" ht="27" customHeight="1" x14ac:dyDescent="0.3">
      <c r="A47" s="15">
        <v>140344</v>
      </c>
      <c r="B47" s="23" t="s">
        <v>604</v>
      </c>
      <c r="C47" s="45">
        <v>130</v>
      </c>
      <c r="D47" s="23" t="s">
        <v>327</v>
      </c>
      <c r="E47" s="23" t="s">
        <v>250</v>
      </c>
      <c r="F47" s="15" t="s">
        <v>614</v>
      </c>
      <c r="G47" s="25" t="str">
        <f t="shared" si="7"/>
        <v>130 Wood Rd., Unit 605</v>
      </c>
      <c r="H47" s="45" t="s">
        <v>546</v>
      </c>
      <c r="I47" s="46">
        <v>279000</v>
      </c>
      <c r="J47" s="45">
        <v>0</v>
      </c>
      <c r="K47" s="45">
        <v>1</v>
      </c>
      <c r="L47" s="15" t="s">
        <v>605</v>
      </c>
      <c r="M47" s="15" t="s">
        <v>67</v>
      </c>
      <c r="N47" s="15" t="str">
        <f t="shared" si="6"/>
        <v>Johnryan Flynn Coldwell Banker Mason Morse</v>
      </c>
    </row>
    <row r="48" spans="1:114" s="23" customFormat="1" ht="27" customHeight="1" x14ac:dyDescent="0.3">
      <c r="A48" s="15">
        <v>140346</v>
      </c>
      <c r="B48" s="23" t="s">
        <v>604</v>
      </c>
      <c r="C48" s="45">
        <v>130</v>
      </c>
      <c r="D48" s="23" t="s">
        <v>327</v>
      </c>
      <c r="E48" s="23" t="s">
        <v>250</v>
      </c>
      <c r="F48" s="15" t="s">
        <v>615</v>
      </c>
      <c r="G48" s="25" t="str">
        <f t="shared" si="7"/>
        <v>130 Wood Rd., Unit 738</v>
      </c>
      <c r="H48" s="45" t="s">
        <v>546</v>
      </c>
      <c r="I48" s="46">
        <v>635000</v>
      </c>
      <c r="J48" s="45">
        <v>1</v>
      </c>
      <c r="K48" s="45">
        <v>1</v>
      </c>
      <c r="L48" s="15" t="s">
        <v>603</v>
      </c>
      <c r="M48" s="15" t="s">
        <v>67</v>
      </c>
      <c r="N48" s="15" t="str">
        <f t="shared" si="6"/>
        <v>Seana Lee Coldwell Banker Mason Morse</v>
      </c>
    </row>
    <row r="49" spans="1:114" s="23" customFormat="1" ht="27" customHeight="1" x14ac:dyDescent="0.3">
      <c r="A49" s="15">
        <v>140416</v>
      </c>
      <c r="B49" s="23" t="s">
        <v>604</v>
      </c>
      <c r="C49" s="45">
        <v>130</v>
      </c>
      <c r="D49" s="23" t="s">
        <v>327</v>
      </c>
      <c r="E49" s="23" t="s">
        <v>250</v>
      </c>
      <c r="F49" s="15" t="s">
        <v>616</v>
      </c>
      <c r="G49" s="25" t="str">
        <f t="shared" si="7"/>
        <v>130 Wood Rd., Unit 813</v>
      </c>
      <c r="H49" s="45" t="s">
        <v>546</v>
      </c>
      <c r="I49" s="46">
        <v>1856000</v>
      </c>
      <c r="J49" s="45">
        <v>3</v>
      </c>
      <c r="K49" s="45">
        <v>4</v>
      </c>
      <c r="L49" s="15" t="s">
        <v>603</v>
      </c>
      <c r="M49" s="15" t="s">
        <v>67</v>
      </c>
      <c r="N49" s="15" t="str">
        <f t="shared" si="6"/>
        <v>Seana Lee Coldwell Banker Mason Morse</v>
      </c>
    </row>
    <row r="50" spans="1:114" s="23" customFormat="1" ht="27" customHeight="1" x14ac:dyDescent="0.3">
      <c r="A50" s="15">
        <v>140415</v>
      </c>
      <c r="B50" s="23" t="s">
        <v>604</v>
      </c>
      <c r="C50" s="45">
        <v>130</v>
      </c>
      <c r="D50" s="23" t="s">
        <v>327</v>
      </c>
      <c r="E50" s="23" t="s">
        <v>250</v>
      </c>
      <c r="F50" s="15" t="s">
        <v>617</v>
      </c>
      <c r="G50" s="25" t="str">
        <f t="shared" si="7"/>
        <v>130 Wood Rd., Unit 634</v>
      </c>
      <c r="H50" s="45" t="s">
        <v>546</v>
      </c>
      <c r="I50" s="46">
        <v>1610000</v>
      </c>
      <c r="J50" s="45">
        <v>3</v>
      </c>
      <c r="K50" s="45">
        <v>4</v>
      </c>
      <c r="L50" s="15" t="s">
        <v>605</v>
      </c>
      <c r="M50" s="15" t="s">
        <v>67</v>
      </c>
      <c r="N50" s="15" t="str">
        <f t="shared" si="6"/>
        <v>Johnryan Flynn Coldwell Banker Mason Morse</v>
      </c>
    </row>
    <row r="51" spans="1:114" s="16" customFormat="1" ht="27" customHeight="1" x14ac:dyDescent="0.3">
      <c r="A51" s="15">
        <v>141205</v>
      </c>
      <c r="B51" s="23" t="s">
        <v>604</v>
      </c>
      <c r="C51" s="45">
        <v>130</v>
      </c>
      <c r="D51" s="23" t="s">
        <v>327</v>
      </c>
      <c r="E51" s="23" t="s">
        <v>250</v>
      </c>
      <c r="F51" s="15" t="s">
        <v>619</v>
      </c>
      <c r="G51" s="25" t="str">
        <f t="shared" si="7"/>
        <v>130 Wood Rd., Unit 701/801</v>
      </c>
      <c r="H51" s="45" t="s">
        <v>546</v>
      </c>
      <c r="I51" s="46">
        <v>5000000</v>
      </c>
      <c r="J51" s="45">
        <v>4</v>
      </c>
      <c r="K51" s="45">
        <v>4</v>
      </c>
      <c r="L51" s="15" t="s">
        <v>605</v>
      </c>
      <c r="M51" s="15" t="s">
        <v>67</v>
      </c>
      <c r="N51" s="15" t="str">
        <f t="shared" si="6"/>
        <v>Johnryan Flynn Coldwell Banker Mason Morse</v>
      </c>
    </row>
    <row r="52" spans="1:114" s="23" customFormat="1" ht="27" customHeight="1" x14ac:dyDescent="0.3">
      <c r="A52" s="15">
        <v>141198</v>
      </c>
      <c r="B52" s="23" t="s">
        <v>604</v>
      </c>
      <c r="C52" s="45">
        <v>130</v>
      </c>
      <c r="D52" s="23" t="s">
        <v>327</v>
      </c>
      <c r="E52" s="23" t="s">
        <v>250</v>
      </c>
      <c r="F52" s="15" t="s">
        <v>618</v>
      </c>
      <c r="G52" s="25" t="str">
        <f t="shared" si="7"/>
        <v>130 Wood Rd., Unit 632</v>
      </c>
      <c r="H52" s="45" t="s">
        <v>546</v>
      </c>
      <c r="I52" s="46">
        <v>1369000</v>
      </c>
      <c r="J52" s="45">
        <v>2</v>
      </c>
      <c r="K52" s="45">
        <v>2</v>
      </c>
      <c r="L52" s="15" t="s">
        <v>603</v>
      </c>
      <c r="M52" s="15" t="s">
        <v>67</v>
      </c>
      <c r="N52" s="15" t="str">
        <f t="shared" si="6"/>
        <v>Seana Lee Coldwell Banker Mason Morse</v>
      </c>
      <c r="O52" s="16"/>
      <c r="P52" s="16"/>
    </row>
    <row r="53" spans="1:114" s="25" customFormat="1" ht="27" customHeight="1" x14ac:dyDescent="0.3">
      <c r="A53" s="15">
        <v>135242</v>
      </c>
      <c r="B53" s="25" t="s">
        <v>326</v>
      </c>
      <c r="C53" s="45">
        <v>130</v>
      </c>
      <c r="D53" s="25" t="s">
        <v>327</v>
      </c>
      <c r="E53" s="25" t="s">
        <v>285</v>
      </c>
      <c r="F53" s="15" t="s">
        <v>328</v>
      </c>
      <c r="G53" s="25" t="str">
        <f t="shared" si="5"/>
        <v>130 Wood Rd.,  Unit 437</v>
      </c>
      <c r="H53" s="45" t="s">
        <v>546</v>
      </c>
      <c r="I53" s="46">
        <v>375000</v>
      </c>
      <c r="J53" s="45">
        <v>1</v>
      </c>
      <c r="K53" s="45">
        <v>1</v>
      </c>
      <c r="L53" s="15" t="s">
        <v>124</v>
      </c>
      <c r="M53" s="15" t="s">
        <v>553</v>
      </c>
      <c r="N53" s="15" t="str">
        <f t="shared" si="6"/>
        <v>Doug Leibinger Aspen Snowmass Sotheby's</v>
      </c>
      <c r="P53" s="23"/>
    </row>
    <row r="54" spans="1:114" s="12" customFormat="1" ht="27" customHeight="1" x14ac:dyDescent="0.3">
      <c r="A54" s="11">
        <v>137305</v>
      </c>
      <c r="B54" s="12" t="s">
        <v>326</v>
      </c>
      <c r="C54" s="13">
        <v>130</v>
      </c>
      <c r="D54" s="12" t="s">
        <v>327</v>
      </c>
      <c r="E54" s="12" t="s">
        <v>285</v>
      </c>
      <c r="F54" s="11" t="s">
        <v>329</v>
      </c>
      <c r="G54" s="12" t="str">
        <f t="shared" si="5"/>
        <v>130 Wood Rd.,  Unit 614</v>
      </c>
      <c r="H54" s="13" t="s">
        <v>546</v>
      </c>
      <c r="I54" s="14">
        <v>529000</v>
      </c>
      <c r="J54" s="13">
        <v>1</v>
      </c>
      <c r="K54" s="13">
        <v>1</v>
      </c>
      <c r="L54" s="11" t="s">
        <v>124</v>
      </c>
      <c r="M54" s="11" t="s">
        <v>553</v>
      </c>
      <c r="N54" s="15" t="str">
        <f t="shared" si="6"/>
        <v>Doug Leibinger Aspen Snowmass Sotheby's</v>
      </c>
      <c r="O54" s="25"/>
      <c r="P54" s="23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</row>
    <row r="55" spans="1:114" s="18" customFormat="1" ht="27" customHeight="1" x14ac:dyDescent="0.3">
      <c r="A55" s="11">
        <v>136426</v>
      </c>
      <c r="B55" s="12" t="s">
        <v>330</v>
      </c>
      <c r="C55" s="13">
        <v>135</v>
      </c>
      <c r="D55" s="12" t="s">
        <v>318</v>
      </c>
      <c r="E55" s="12" t="s">
        <v>315</v>
      </c>
      <c r="F55" s="11" t="s">
        <v>331</v>
      </c>
      <c r="G55" s="12" t="str">
        <f t="shared" si="5"/>
        <v>135 Carriage Way,  Unit 3</v>
      </c>
      <c r="H55" s="13" t="s">
        <v>546</v>
      </c>
      <c r="I55" s="14">
        <v>859000</v>
      </c>
      <c r="J55" s="13">
        <v>3</v>
      </c>
      <c r="K55" s="13">
        <v>3</v>
      </c>
      <c r="L55" s="11" t="s">
        <v>271</v>
      </c>
      <c r="M55" s="11" t="s">
        <v>553</v>
      </c>
      <c r="N55" s="15" t="str">
        <f t="shared" si="6"/>
        <v>Katie Grange Aspen Snowmass Sotheby's</v>
      </c>
      <c r="O55" s="25"/>
      <c r="P55" s="23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</row>
    <row r="56" spans="1:114" s="18" customFormat="1" ht="27" customHeight="1" x14ac:dyDescent="0.3">
      <c r="A56" s="11">
        <v>133394</v>
      </c>
      <c r="B56" s="12" t="s">
        <v>330</v>
      </c>
      <c r="C56" s="13">
        <v>135</v>
      </c>
      <c r="D56" s="12" t="s">
        <v>318</v>
      </c>
      <c r="E56" s="12" t="s">
        <v>315</v>
      </c>
      <c r="F56" s="11" t="s">
        <v>354</v>
      </c>
      <c r="G56" s="12" t="str">
        <f>(C56&amp;" "&amp;D56&amp;" "&amp;E56&amp;" "&amp;F56 )</f>
        <v>135 Carriage Way,  Unit 29</v>
      </c>
      <c r="H56" s="13" t="s">
        <v>546</v>
      </c>
      <c r="I56" s="14">
        <v>824000</v>
      </c>
      <c r="J56" s="13">
        <v>4</v>
      </c>
      <c r="K56" s="13">
        <v>3</v>
      </c>
      <c r="L56" s="11" t="s">
        <v>174</v>
      </c>
      <c r="M56" s="11" t="s">
        <v>23</v>
      </c>
      <c r="N56" s="15" t="str">
        <f t="shared" si="6"/>
        <v>Mark Lewis Aspen Snowmass Properties|BJ Adams and Company</v>
      </c>
      <c r="O56" s="25"/>
      <c r="P56" s="23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</row>
    <row r="57" spans="1:114" s="22" customFormat="1" ht="27" customHeight="1" x14ac:dyDescent="0.3">
      <c r="A57" s="11">
        <v>137911</v>
      </c>
      <c r="B57" s="12" t="s">
        <v>332</v>
      </c>
      <c r="C57" s="13">
        <v>30</v>
      </c>
      <c r="D57" s="12" t="s">
        <v>333</v>
      </c>
      <c r="E57" s="12" t="s">
        <v>255</v>
      </c>
      <c r="F57" s="11" t="s">
        <v>334</v>
      </c>
      <c r="G57" s="12" t="str">
        <f t="shared" si="5"/>
        <v>30 Anderson Ln.,  Unit 703</v>
      </c>
      <c r="H57" s="13" t="s">
        <v>546</v>
      </c>
      <c r="I57" s="14">
        <v>519000</v>
      </c>
      <c r="J57" s="13">
        <v>1</v>
      </c>
      <c r="K57" s="13">
        <v>1</v>
      </c>
      <c r="L57" s="11" t="s">
        <v>335</v>
      </c>
      <c r="M57" s="11" t="s">
        <v>67</v>
      </c>
      <c r="N57" s="15" t="str">
        <f t="shared" si="6"/>
        <v>Allison Byford Coldwell Banker Mason Morse</v>
      </c>
      <c r="O57" s="23"/>
      <c r="P57" s="23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</row>
    <row r="58" spans="1:114" s="12" customFormat="1" ht="27" customHeight="1" x14ac:dyDescent="0.3">
      <c r="A58" s="11">
        <v>137922</v>
      </c>
      <c r="B58" s="12" t="s">
        <v>332</v>
      </c>
      <c r="C58" s="13">
        <v>30</v>
      </c>
      <c r="D58" s="12" t="s">
        <v>333</v>
      </c>
      <c r="E58" s="12" t="s">
        <v>255</v>
      </c>
      <c r="F58" s="11" t="s">
        <v>336</v>
      </c>
      <c r="G58" s="12" t="str">
        <f t="shared" si="5"/>
        <v>30 Anderson Ln.,  Unit 727</v>
      </c>
      <c r="H58" s="13" t="s">
        <v>546</v>
      </c>
      <c r="I58" s="14">
        <v>895000</v>
      </c>
      <c r="J58" s="13">
        <v>2</v>
      </c>
      <c r="K58" s="13">
        <v>2</v>
      </c>
      <c r="L58" s="11" t="s">
        <v>66</v>
      </c>
      <c r="M58" s="11" t="s">
        <v>67</v>
      </c>
      <c r="N58" s="15" t="str">
        <f t="shared" si="6"/>
        <v>Brian Hazen Coldwell Banker Mason Morse</v>
      </c>
      <c r="O58" s="25"/>
      <c r="P58" s="23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</row>
    <row r="59" spans="1:114" s="62" customFormat="1" ht="27" customHeight="1" x14ac:dyDescent="0.3">
      <c r="A59" s="11">
        <v>141106</v>
      </c>
      <c r="B59" s="12" t="s">
        <v>332</v>
      </c>
      <c r="C59" s="13">
        <v>30</v>
      </c>
      <c r="D59" s="12" t="s">
        <v>333</v>
      </c>
      <c r="E59" s="12" t="s">
        <v>255</v>
      </c>
      <c r="F59" s="11" t="s">
        <v>337</v>
      </c>
      <c r="G59" s="12" t="str">
        <f t="shared" si="5"/>
        <v>30 Anderson Ln.,  Unit 921</v>
      </c>
      <c r="H59" s="13" t="s">
        <v>546</v>
      </c>
      <c r="I59" s="14">
        <v>1395000</v>
      </c>
      <c r="J59" s="13">
        <v>3</v>
      </c>
      <c r="K59" s="13">
        <v>3</v>
      </c>
      <c r="L59" s="11" t="s">
        <v>163</v>
      </c>
      <c r="M59" s="11" t="s">
        <v>553</v>
      </c>
      <c r="N59" s="15" t="str">
        <f t="shared" si="6"/>
        <v>Larry Jones Aspen Snowmass Sotheby's</v>
      </c>
      <c r="O59" s="25"/>
      <c r="P59" s="23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</row>
    <row r="60" spans="1:114" s="12" customFormat="1" ht="27" customHeight="1" x14ac:dyDescent="0.3">
      <c r="A60" s="15">
        <v>136534</v>
      </c>
      <c r="B60" s="25" t="s">
        <v>338</v>
      </c>
      <c r="C60" s="45">
        <v>105</v>
      </c>
      <c r="D60" s="25" t="s">
        <v>339</v>
      </c>
      <c r="E60" s="25" t="s">
        <v>255</v>
      </c>
      <c r="F60" s="15" t="s">
        <v>340</v>
      </c>
      <c r="G60" s="25" t="str">
        <f t="shared" si="5"/>
        <v>105 Campground Ln.,  Unit 202/203</v>
      </c>
      <c r="H60" s="45" t="s">
        <v>546</v>
      </c>
      <c r="I60" s="46">
        <v>2950000</v>
      </c>
      <c r="J60" s="45">
        <v>5</v>
      </c>
      <c r="K60" s="45">
        <v>5</v>
      </c>
      <c r="L60" s="15" t="s">
        <v>341</v>
      </c>
      <c r="M60" s="15" t="s">
        <v>553</v>
      </c>
      <c r="N60" s="15" t="str">
        <f t="shared" si="6"/>
        <v>Lisa Price Aspen Snowmass Sotheby's</v>
      </c>
      <c r="O60" s="16"/>
      <c r="P60" s="1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</row>
    <row r="61" spans="1:114" s="12" customFormat="1" ht="27" customHeight="1" x14ac:dyDescent="0.3">
      <c r="A61" s="11">
        <v>140295</v>
      </c>
      <c r="B61" s="12" t="s">
        <v>338</v>
      </c>
      <c r="C61" s="13">
        <v>105</v>
      </c>
      <c r="D61" s="12" t="s">
        <v>339</v>
      </c>
      <c r="E61" s="12" t="s">
        <v>255</v>
      </c>
      <c r="F61" s="11" t="s">
        <v>342</v>
      </c>
      <c r="G61" s="12" t="str">
        <f t="shared" si="5"/>
        <v>105 Campground Ln.,  Unit 301</v>
      </c>
      <c r="H61" s="13" t="s">
        <v>546</v>
      </c>
      <c r="I61" s="14">
        <v>1495000</v>
      </c>
      <c r="J61" s="13">
        <v>2</v>
      </c>
      <c r="K61" s="13">
        <v>2</v>
      </c>
      <c r="L61" s="11" t="s">
        <v>196</v>
      </c>
      <c r="M61" s="11" t="s">
        <v>55</v>
      </c>
      <c r="N61" s="15" t="str">
        <f t="shared" si="6"/>
        <v>Jonathan Feinberg Aspen Associates Realty Group</v>
      </c>
      <c r="O61" s="25"/>
      <c r="P61" s="23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</row>
    <row r="62" spans="1:114" s="12" customFormat="1" ht="27" customHeight="1" x14ac:dyDescent="0.3">
      <c r="A62" s="11">
        <v>139106</v>
      </c>
      <c r="B62" s="12" t="s">
        <v>343</v>
      </c>
      <c r="C62" s="13">
        <v>35</v>
      </c>
      <c r="D62" s="12" t="s">
        <v>339</v>
      </c>
      <c r="E62" s="12" t="s">
        <v>255</v>
      </c>
      <c r="F62" s="11" t="s">
        <v>344</v>
      </c>
      <c r="G62" s="12" t="str">
        <f t="shared" si="5"/>
        <v>35 Campground Ln.,  Units E1 &amp; 2</v>
      </c>
      <c r="H62" s="13" t="s">
        <v>546</v>
      </c>
      <c r="I62" s="14">
        <v>599000</v>
      </c>
      <c r="J62" s="13">
        <v>2</v>
      </c>
      <c r="K62" s="13">
        <v>2</v>
      </c>
      <c r="L62" s="11" t="s">
        <v>309</v>
      </c>
      <c r="M62" s="11" t="s">
        <v>553</v>
      </c>
      <c r="N62" s="15" t="str">
        <f t="shared" si="6"/>
        <v>Greg Didier Aspen Snowmass Sotheby's</v>
      </c>
      <c r="O62" s="25"/>
      <c r="P62" s="23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</row>
    <row r="63" spans="1:114" ht="27" customHeight="1" x14ac:dyDescent="0.3">
      <c r="A63" s="11">
        <v>140442</v>
      </c>
      <c r="B63" s="12" t="s">
        <v>345</v>
      </c>
      <c r="C63" s="13">
        <v>65</v>
      </c>
      <c r="D63" s="12" t="s">
        <v>339</v>
      </c>
      <c r="E63" s="12" t="s">
        <v>255</v>
      </c>
      <c r="F63" s="11" t="s">
        <v>346</v>
      </c>
      <c r="G63" s="12" t="str">
        <f t="shared" si="5"/>
        <v>65 Campground Ln.,  Unit 65</v>
      </c>
      <c r="H63" s="13" t="s">
        <v>546</v>
      </c>
      <c r="I63" s="14">
        <v>587500</v>
      </c>
      <c r="J63" s="13">
        <v>2</v>
      </c>
      <c r="K63" s="13">
        <v>2</v>
      </c>
      <c r="L63" s="11" t="s">
        <v>347</v>
      </c>
      <c r="M63" s="11" t="s">
        <v>553</v>
      </c>
      <c r="N63" s="15" t="str">
        <f t="shared" si="6"/>
        <v>Casey Slossberg Aspen Snowmass Sotheby's</v>
      </c>
    </row>
    <row r="64" spans="1:114" s="12" customFormat="1" ht="27" customHeight="1" x14ac:dyDescent="0.3">
      <c r="A64" s="11">
        <v>131828</v>
      </c>
      <c r="B64" s="12" t="s">
        <v>345</v>
      </c>
      <c r="C64" s="13">
        <v>65</v>
      </c>
      <c r="D64" s="12" t="s">
        <v>339</v>
      </c>
      <c r="E64" s="12" t="s">
        <v>255</v>
      </c>
      <c r="F64" s="11" t="s">
        <v>348</v>
      </c>
      <c r="G64" s="12" t="str">
        <f t="shared" si="5"/>
        <v>65 Campground Ln.,  Unit 70 &amp; 71</v>
      </c>
      <c r="H64" s="13" t="s">
        <v>546</v>
      </c>
      <c r="I64" s="14">
        <v>1175000</v>
      </c>
      <c r="J64" s="13">
        <v>4</v>
      </c>
      <c r="K64" s="13">
        <v>4</v>
      </c>
      <c r="L64" s="11" t="s">
        <v>107</v>
      </c>
      <c r="M64" s="11" t="s">
        <v>108</v>
      </c>
      <c r="N64" s="15" t="str">
        <f t="shared" si="6"/>
        <v>Laura Maggos Laura Maggos Properties</v>
      </c>
      <c r="O64" s="25"/>
      <c r="P64" s="23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</row>
    <row r="65" spans="1:114" s="12" customFormat="1" ht="27" customHeight="1" x14ac:dyDescent="0.3">
      <c r="A65" s="11">
        <v>137227</v>
      </c>
      <c r="B65" s="12" t="s">
        <v>349</v>
      </c>
      <c r="C65" s="13">
        <v>600</v>
      </c>
      <c r="D65" s="12" t="s">
        <v>318</v>
      </c>
      <c r="E65" s="12" t="s">
        <v>315</v>
      </c>
      <c r="F65" s="11" t="s">
        <v>350</v>
      </c>
      <c r="G65" s="12" t="str">
        <f t="shared" si="5"/>
        <v>600 Carriage Way,  Unit L-14</v>
      </c>
      <c r="H65" s="13" t="s">
        <v>546</v>
      </c>
      <c r="I65" s="14">
        <v>469000</v>
      </c>
      <c r="J65" s="13">
        <v>2</v>
      </c>
      <c r="K65" s="13">
        <v>2</v>
      </c>
      <c r="L65" s="11" t="s">
        <v>351</v>
      </c>
      <c r="M65" s="11" t="s">
        <v>553</v>
      </c>
      <c r="N65" s="15" t="str">
        <f t="shared" si="6"/>
        <v>Becky Dombrowski Aspen Snowmass Sotheby's</v>
      </c>
      <c r="O65" s="25"/>
      <c r="P65" s="23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</row>
    <row r="66" spans="1:114" s="12" customFormat="1" ht="27" customHeight="1" x14ac:dyDescent="0.3">
      <c r="A66" s="11">
        <v>141286</v>
      </c>
      <c r="B66" s="12" t="s">
        <v>349</v>
      </c>
      <c r="C66" s="13">
        <v>600</v>
      </c>
      <c r="D66" s="12" t="s">
        <v>318</v>
      </c>
      <c r="E66" s="12" t="s">
        <v>315</v>
      </c>
      <c r="F66" s="11" t="s">
        <v>352</v>
      </c>
      <c r="G66" s="12" t="str">
        <f t="shared" si="5"/>
        <v>600 Carriage Way,  Unit K-20</v>
      </c>
      <c r="H66" s="13" t="s">
        <v>546</v>
      </c>
      <c r="I66" s="14">
        <v>317000</v>
      </c>
      <c r="J66" s="13">
        <v>0</v>
      </c>
      <c r="K66" s="13">
        <v>1</v>
      </c>
      <c r="L66" s="11" t="s">
        <v>271</v>
      </c>
      <c r="M66" s="11" t="s">
        <v>553</v>
      </c>
      <c r="N66" s="15" t="str">
        <f t="shared" si="6"/>
        <v>Katie Grange Aspen Snowmass Sotheby's</v>
      </c>
      <c r="O66" s="25"/>
      <c r="P66" s="23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</row>
    <row r="67" spans="1:114" s="12" customFormat="1" ht="27" customHeight="1" x14ac:dyDescent="0.3">
      <c r="A67" s="11">
        <v>139999</v>
      </c>
      <c r="B67" s="12" t="s">
        <v>349</v>
      </c>
      <c r="C67" s="13">
        <v>600</v>
      </c>
      <c r="D67" s="12" t="s">
        <v>318</v>
      </c>
      <c r="E67" s="12" t="s">
        <v>315</v>
      </c>
      <c r="F67" s="15" t="s">
        <v>379</v>
      </c>
      <c r="G67" s="12" t="str">
        <f t="shared" si="5"/>
        <v>600 Carriage Way,  Unit J13 &amp; J15</v>
      </c>
      <c r="H67" s="13" t="s">
        <v>546</v>
      </c>
      <c r="I67" s="14">
        <v>495000</v>
      </c>
      <c r="J67" s="13">
        <v>2</v>
      </c>
      <c r="K67" s="13">
        <v>2</v>
      </c>
      <c r="L67" s="11" t="s">
        <v>353</v>
      </c>
      <c r="M67" s="11" t="s">
        <v>69</v>
      </c>
      <c r="N67" s="15" t="str">
        <f t="shared" si="6"/>
        <v>Rick Griffin Douglas Elliman Real Estate</v>
      </c>
      <c r="O67" s="25"/>
      <c r="P67" s="23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</row>
    <row r="68" spans="1:114" s="25" customFormat="1" ht="27" customHeight="1" x14ac:dyDescent="0.3">
      <c r="A68" s="11">
        <v>133031</v>
      </c>
      <c r="B68" s="12" t="s">
        <v>355</v>
      </c>
      <c r="C68" s="13">
        <v>70</v>
      </c>
      <c r="D68" s="12" t="s">
        <v>356</v>
      </c>
      <c r="E68" s="12" t="s">
        <v>255</v>
      </c>
      <c r="F68" s="11" t="s">
        <v>221</v>
      </c>
      <c r="G68" s="12" t="str">
        <f t="shared" si="5"/>
        <v>70 Gallun Ln.,  Unit 101</v>
      </c>
      <c r="H68" s="13" t="s">
        <v>546</v>
      </c>
      <c r="I68" s="14">
        <v>499000</v>
      </c>
      <c r="J68" s="13">
        <v>2</v>
      </c>
      <c r="K68" s="13">
        <v>2</v>
      </c>
      <c r="L68" s="11" t="s">
        <v>174</v>
      </c>
      <c r="M68" s="11" t="s">
        <v>23</v>
      </c>
      <c r="N68" s="15" t="str">
        <f t="shared" si="6"/>
        <v>Mark Lewis Aspen Snowmass Properties|BJ Adams and Company</v>
      </c>
      <c r="P68" s="23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</row>
    <row r="69" spans="1:114" s="25" customFormat="1" ht="27" customHeight="1" x14ac:dyDescent="0.3">
      <c r="A69" s="11">
        <v>133064</v>
      </c>
      <c r="B69" s="12" t="s">
        <v>355</v>
      </c>
      <c r="C69" s="13">
        <v>70</v>
      </c>
      <c r="D69" s="12" t="s">
        <v>357</v>
      </c>
      <c r="E69" s="12" t="s">
        <v>255</v>
      </c>
      <c r="F69" s="11" t="s">
        <v>358</v>
      </c>
      <c r="G69" s="12" t="str">
        <f t="shared" si="5"/>
        <v>70 Gallun  Ln.,  Unit 205-B</v>
      </c>
      <c r="H69" s="13" t="s">
        <v>546</v>
      </c>
      <c r="I69" s="14">
        <v>795000</v>
      </c>
      <c r="J69" s="13">
        <v>2</v>
      </c>
      <c r="K69" s="13">
        <v>2</v>
      </c>
      <c r="L69" s="11" t="s">
        <v>277</v>
      </c>
      <c r="M69" s="11" t="s">
        <v>69</v>
      </c>
      <c r="N69" s="15" t="str">
        <f t="shared" si="6"/>
        <v>Greg Rulon Douglas Elliman Real Estate</v>
      </c>
      <c r="P69" s="23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</row>
    <row r="70" spans="1:114" s="25" customFormat="1" ht="27" customHeight="1" x14ac:dyDescent="0.3">
      <c r="A70" s="11">
        <v>139036</v>
      </c>
      <c r="B70" s="27" t="s">
        <v>564</v>
      </c>
      <c r="C70" s="13">
        <v>640</v>
      </c>
      <c r="D70" s="27" t="s">
        <v>318</v>
      </c>
      <c r="E70" s="27" t="s">
        <v>315</v>
      </c>
      <c r="F70" s="11" t="s">
        <v>434</v>
      </c>
      <c r="G70" s="12" t="str">
        <f t="shared" si="5"/>
        <v>640 Carriage Way,  Unit 104</v>
      </c>
      <c r="H70" s="13" t="s">
        <v>546</v>
      </c>
      <c r="I70" s="14">
        <v>329000</v>
      </c>
      <c r="J70" s="13">
        <v>0</v>
      </c>
      <c r="K70" s="13">
        <v>1</v>
      </c>
      <c r="L70" s="11" t="s">
        <v>565</v>
      </c>
      <c r="M70" s="11" t="s">
        <v>67</v>
      </c>
      <c r="N70" s="15" t="str">
        <f t="shared" si="6"/>
        <v>Margi Crawford Coldwell Banker Mason Morse</v>
      </c>
      <c r="P70" s="23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</row>
    <row r="71" spans="1:114" s="12" customFormat="1" ht="27" customHeight="1" x14ac:dyDescent="0.3">
      <c r="A71" s="11">
        <v>139701</v>
      </c>
      <c r="B71" s="12" t="s">
        <v>359</v>
      </c>
      <c r="C71" s="13">
        <v>690</v>
      </c>
      <c r="D71" s="12" t="s">
        <v>318</v>
      </c>
      <c r="E71" s="12" t="s">
        <v>315</v>
      </c>
      <c r="F71" s="11" t="s">
        <v>360</v>
      </c>
      <c r="G71" s="12" t="str">
        <f t="shared" si="5"/>
        <v>690 Carriage Way,  Unit 306</v>
      </c>
      <c r="H71" s="13" t="s">
        <v>546</v>
      </c>
      <c r="I71" s="14">
        <v>299000</v>
      </c>
      <c r="J71" s="13">
        <v>1</v>
      </c>
      <c r="K71" s="13">
        <v>1</v>
      </c>
      <c r="L71" s="11" t="s">
        <v>361</v>
      </c>
      <c r="M71" s="11" t="s">
        <v>23</v>
      </c>
      <c r="N71" s="15" t="str">
        <f t="shared" si="6"/>
        <v>Leah Moriarty Aspen Snowmass Properties|BJ Adams and Company</v>
      </c>
      <c r="O71" s="25"/>
      <c r="P71" s="23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</row>
    <row r="72" spans="1:114" ht="27" customHeight="1" x14ac:dyDescent="0.3">
      <c r="A72" s="11">
        <v>132445</v>
      </c>
      <c r="B72" s="12" t="s">
        <v>359</v>
      </c>
      <c r="C72" s="13">
        <v>690</v>
      </c>
      <c r="D72" s="12" t="s">
        <v>318</v>
      </c>
      <c r="E72" s="12" t="s">
        <v>315</v>
      </c>
      <c r="F72" s="11" t="s">
        <v>362</v>
      </c>
      <c r="G72" s="12" t="str">
        <f t="shared" si="5"/>
        <v>690 Carriage Way,  Unit D1d</v>
      </c>
      <c r="H72" s="13" t="s">
        <v>546</v>
      </c>
      <c r="I72" s="14">
        <v>579000</v>
      </c>
      <c r="J72" s="13">
        <v>2</v>
      </c>
      <c r="K72" s="13">
        <v>2</v>
      </c>
      <c r="L72" s="11" t="s">
        <v>361</v>
      </c>
      <c r="M72" s="11" t="s">
        <v>23</v>
      </c>
      <c r="N72" s="15" t="str">
        <f t="shared" si="6"/>
        <v>Leah Moriarty Aspen Snowmass Properties|BJ Adams and Company</v>
      </c>
    </row>
    <row r="73" spans="1:114" s="12" customFormat="1" ht="27" customHeight="1" x14ac:dyDescent="0.3">
      <c r="A73" s="11">
        <v>139387</v>
      </c>
      <c r="B73" s="12" t="s">
        <v>359</v>
      </c>
      <c r="C73" s="13">
        <v>690</v>
      </c>
      <c r="D73" s="12" t="s">
        <v>318</v>
      </c>
      <c r="E73" s="12" t="s">
        <v>315</v>
      </c>
      <c r="F73" s="11" t="s">
        <v>363</v>
      </c>
      <c r="G73" s="12" t="str">
        <f t="shared" si="5"/>
        <v>690 Carriage Way,  Unit A3d</v>
      </c>
      <c r="H73" s="13" t="s">
        <v>546</v>
      </c>
      <c r="I73" s="14">
        <v>879000</v>
      </c>
      <c r="J73" s="13">
        <v>3</v>
      </c>
      <c r="K73" s="13">
        <v>3</v>
      </c>
      <c r="L73" s="11" t="s">
        <v>351</v>
      </c>
      <c r="M73" s="11" t="s">
        <v>553</v>
      </c>
      <c r="N73" s="15" t="str">
        <f t="shared" si="6"/>
        <v>Becky Dombrowski Aspen Snowmass Sotheby's</v>
      </c>
      <c r="O73" s="25"/>
      <c r="P73" s="23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</row>
    <row r="74" spans="1:114" s="53" customFormat="1" ht="27" customHeight="1" x14ac:dyDescent="0.3">
      <c r="A74" s="52">
        <v>123472</v>
      </c>
      <c r="B74" s="53" t="s">
        <v>359</v>
      </c>
      <c r="C74" s="54">
        <v>690</v>
      </c>
      <c r="D74" s="53" t="s">
        <v>318</v>
      </c>
      <c r="E74" s="53" t="s">
        <v>315</v>
      </c>
      <c r="F74" s="52" t="s">
        <v>364</v>
      </c>
      <c r="G74" s="53" t="str">
        <f t="shared" si="5"/>
        <v>690 Carriage Way,  Unit B2b</v>
      </c>
      <c r="H74" s="54" t="s">
        <v>546</v>
      </c>
      <c r="I74" s="55">
        <v>444000</v>
      </c>
      <c r="J74" s="54">
        <v>1</v>
      </c>
      <c r="K74" s="54">
        <v>1</v>
      </c>
      <c r="L74" s="52" t="s">
        <v>271</v>
      </c>
      <c r="M74" s="52" t="s">
        <v>553</v>
      </c>
      <c r="N74" s="32" t="str">
        <f t="shared" si="6"/>
        <v>Katie Grange Aspen Snowmass Sotheby's</v>
      </c>
      <c r="O74" s="35"/>
      <c r="P74" s="3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</row>
    <row r="75" spans="1:114" s="2" customFormat="1" ht="27" customHeight="1" x14ac:dyDescent="0.3">
      <c r="A75" s="1" t="s">
        <v>0</v>
      </c>
    </row>
    <row r="76" spans="1:114" s="2" customFormat="1" ht="27" customHeight="1" x14ac:dyDescent="0.3">
      <c r="A76" s="1" t="s">
        <v>555</v>
      </c>
    </row>
    <row r="77" spans="1:114" s="38" customFormat="1" ht="27" customHeight="1" x14ac:dyDescent="0.3">
      <c r="A77" s="41">
        <v>132273</v>
      </c>
      <c r="B77" s="64" t="s">
        <v>365</v>
      </c>
      <c r="C77" s="65">
        <v>855</v>
      </c>
      <c r="D77" s="64" t="s">
        <v>318</v>
      </c>
      <c r="E77" s="64" t="s">
        <v>315</v>
      </c>
      <c r="F77" s="41" t="s">
        <v>366</v>
      </c>
      <c r="G77" s="64" t="str">
        <f t="shared" si="5"/>
        <v>855 Carriage Way,  Summit 204</v>
      </c>
      <c r="H77" s="65" t="s">
        <v>546</v>
      </c>
      <c r="I77" s="66">
        <v>1195000</v>
      </c>
      <c r="J77" s="65">
        <v>3</v>
      </c>
      <c r="K77" s="65">
        <v>3</v>
      </c>
      <c r="L77" s="41" t="s">
        <v>184</v>
      </c>
      <c r="M77" s="41" t="s">
        <v>69</v>
      </c>
      <c r="N77" s="41" t="str">
        <f t="shared" si="6"/>
        <v>Kristin Balko Douglas Elliman Real Estate</v>
      </c>
      <c r="O77" s="64"/>
      <c r="P77" s="64"/>
    </row>
    <row r="78" spans="1:114" s="12" customFormat="1" ht="27" customHeight="1" x14ac:dyDescent="0.3">
      <c r="A78" s="15">
        <v>131575</v>
      </c>
      <c r="B78" s="25" t="s">
        <v>365</v>
      </c>
      <c r="C78" s="45">
        <v>855</v>
      </c>
      <c r="D78" s="25" t="s">
        <v>318</v>
      </c>
      <c r="E78" s="25" t="s">
        <v>315</v>
      </c>
      <c r="F78" s="15" t="s">
        <v>367</v>
      </c>
      <c r="G78" s="25" t="str">
        <f t="shared" si="5"/>
        <v>855 Carriage Way,  Summit 106</v>
      </c>
      <c r="H78" s="45" t="s">
        <v>546</v>
      </c>
      <c r="I78" s="46">
        <v>839000</v>
      </c>
      <c r="J78" s="45">
        <v>2</v>
      </c>
      <c r="K78" s="45">
        <v>2</v>
      </c>
      <c r="L78" s="15" t="s">
        <v>277</v>
      </c>
      <c r="M78" s="15" t="s">
        <v>69</v>
      </c>
      <c r="N78" s="15" t="str">
        <f t="shared" si="6"/>
        <v>Greg Rulon Douglas Elliman Real Estate</v>
      </c>
      <c r="O78" s="25"/>
      <c r="P78" s="25"/>
    </row>
    <row r="79" spans="1:114" s="12" customFormat="1" ht="27" customHeight="1" x14ac:dyDescent="0.3">
      <c r="A79" s="15">
        <v>140325</v>
      </c>
      <c r="B79" s="25" t="s">
        <v>365</v>
      </c>
      <c r="C79" s="45">
        <v>855</v>
      </c>
      <c r="D79" s="25" t="s">
        <v>318</v>
      </c>
      <c r="E79" s="25" t="s">
        <v>315</v>
      </c>
      <c r="F79" s="15" t="s">
        <v>368</v>
      </c>
      <c r="G79" s="25" t="str">
        <f t="shared" si="5"/>
        <v>855 Carriage Way,  Slope 307</v>
      </c>
      <c r="H79" s="45" t="s">
        <v>546</v>
      </c>
      <c r="I79" s="46">
        <v>785000</v>
      </c>
      <c r="J79" s="45">
        <v>2</v>
      </c>
      <c r="K79" s="45">
        <v>2</v>
      </c>
      <c r="L79" s="15" t="s">
        <v>369</v>
      </c>
      <c r="M79" s="15" t="s">
        <v>553</v>
      </c>
      <c r="N79" s="15" t="str">
        <f t="shared" si="6"/>
        <v>Christopher Lewis Aspen Snowmass Sotheby's</v>
      </c>
      <c r="O79" s="23"/>
      <c r="P79" s="23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</row>
    <row r="80" spans="1:114" s="67" customFormat="1" ht="27" customHeight="1" x14ac:dyDescent="0.3">
      <c r="A80" s="11">
        <v>138848</v>
      </c>
      <c r="B80" s="12" t="s">
        <v>365</v>
      </c>
      <c r="C80" s="13">
        <v>855</v>
      </c>
      <c r="D80" s="12" t="s">
        <v>318</v>
      </c>
      <c r="E80" s="12" t="s">
        <v>315</v>
      </c>
      <c r="F80" s="11" t="s">
        <v>370</v>
      </c>
      <c r="G80" s="12" t="str">
        <f t="shared" si="5"/>
        <v>855 Carriage Way,  Slope 103</v>
      </c>
      <c r="H80" s="13" t="s">
        <v>546</v>
      </c>
      <c r="I80" s="14">
        <v>1350000</v>
      </c>
      <c r="J80" s="13">
        <v>3</v>
      </c>
      <c r="K80" s="13">
        <v>3</v>
      </c>
      <c r="L80" s="11" t="s">
        <v>277</v>
      </c>
      <c r="M80" s="11" t="s">
        <v>69</v>
      </c>
      <c r="N80" s="15" t="str">
        <f t="shared" si="6"/>
        <v>Greg Rulon Douglas Elliman Real Estate</v>
      </c>
      <c r="O80" s="23"/>
      <c r="P80" s="23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</row>
    <row r="81" spans="1:114" s="12" customFormat="1" ht="27" customHeight="1" x14ac:dyDescent="0.3">
      <c r="A81" s="11">
        <v>140670</v>
      </c>
      <c r="B81" s="12" t="s">
        <v>365</v>
      </c>
      <c r="C81" s="13">
        <v>855</v>
      </c>
      <c r="D81" s="12" t="s">
        <v>318</v>
      </c>
      <c r="E81" s="12" t="s">
        <v>315</v>
      </c>
      <c r="F81" s="11" t="s">
        <v>371</v>
      </c>
      <c r="G81" s="12" t="str">
        <f t="shared" si="5"/>
        <v>855 Carriage Way,  Leaf 803</v>
      </c>
      <c r="H81" s="13" t="s">
        <v>546</v>
      </c>
      <c r="I81" s="14">
        <v>1395000</v>
      </c>
      <c r="J81" s="13">
        <v>3</v>
      </c>
      <c r="K81" s="13">
        <v>3</v>
      </c>
      <c r="L81" s="11" t="s">
        <v>369</v>
      </c>
      <c r="M81" s="11" t="s">
        <v>553</v>
      </c>
      <c r="N81" s="15" t="str">
        <f t="shared" si="6"/>
        <v>Christopher Lewis Aspen Snowmass Sotheby's</v>
      </c>
      <c r="O81" s="23"/>
      <c r="P81" s="23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</row>
    <row r="82" spans="1:114" s="12" customFormat="1" ht="27" customHeight="1" x14ac:dyDescent="0.3">
      <c r="A82" s="11">
        <v>139930</v>
      </c>
      <c r="B82" s="12" t="s">
        <v>365</v>
      </c>
      <c r="C82" s="13">
        <v>855</v>
      </c>
      <c r="D82" s="12" t="s">
        <v>318</v>
      </c>
      <c r="E82" s="12" t="s">
        <v>315</v>
      </c>
      <c r="F82" s="11" t="s">
        <v>372</v>
      </c>
      <c r="G82" s="12" t="str">
        <f t="shared" si="5"/>
        <v>855 Carriage Way,  Trails 102</v>
      </c>
      <c r="H82" s="13" t="s">
        <v>546</v>
      </c>
      <c r="I82" s="14">
        <v>795000</v>
      </c>
      <c r="J82" s="13">
        <v>2</v>
      </c>
      <c r="K82" s="13">
        <v>2</v>
      </c>
      <c r="L82" s="11" t="s">
        <v>321</v>
      </c>
      <c r="M82" s="11" t="s">
        <v>67</v>
      </c>
      <c r="N82" s="15" t="str">
        <f t="shared" si="6"/>
        <v>Kirsten Morey Coldwell Banker Mason Morse</v>
      </c>
      <c r="O82" s="23"/>
      <c r="P82" s="23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</row>
    <row r="83" spans="1:114" s="12" customFormat="1" ht="27" customHeight="1" x14ac:dyDescent="0.3">
      <c r="A83" s="11">
        <v>132975</v>
      </c>
      <c r="B83" s="12" t="s">
        <v>365</v>
      </c>
      <c r="C83" s="13">
        <v>855</v>
      </c>
      <c r="D83" s="12" t="s">
        <v>318</v>
      </c>
      <c r="E83" s="12" t="s">
        <v>315</v>
      </c>
      <c r="F83" s="11" t="s">
        <v>373</v>
      </c>
      <c r="G83" s="12" t="str">
        <f t="shared" si="5"/>
        <v>855 Carriage Way,  Trails 109</v>
      </c>
      <c r="H83" s="13" t="s">
        <v>546</v>
      </c>
      <c r="I83" s="14">
        <v>1595000</v>
      </c>
      <c r="J83" s="13">
        <v>4</v>
      </c>
      <c r="K83" s="13">
        <v>3</v>
      </c>
      <c r="L83" s="11" t="s">
        <v>271</v>
      </c>
      <c r="M83" s="11" t="s">
        <v>553</v>
      </c>
      <c r="N83" s="15" t="str">
        <f t="shared" si="6"/>
        <v>Katie Grange Aspen Snowmass Sotheby's</v>
      </c>
      <c r="O83" s="25"/>
      <c r="P83" s="23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</row>
    <row r="84" spans="1:114" s="69" customFormat="1" ht="27" customHeight="1" x14ac:dyDescent="0.3">
      <c r="A84" s="68" t="s">
        <v>0</v>
      </c>
      <c r="C84" s="70"/>
      <c r="F84" s="71"/>
      <c r="H84" s="70"/>
      <c r="I84" s="72"/>
      <c r="J84" s="70"/>
      <c r="K84" s="70"/>
      <c r="L84" s="71"/>
      <c r="M84" s="71"/>
      <c r="N84" s="71"/>
      <c r="P84" s="73"/>
    </row>
    <row r="85" spans="1:114" s="69" customFormat="1" ht="27" customHeight="1" x14ac:dyDescent="0.3">
      <c r="A85" s="68" t="s">
        <v>100</v>
      </c>
      <c r="C85" s="70"/>
      <c r="F85" s="71"/>
      <c r="H85" s="70"/>
      <c r="I85" s="72"/>
      <c r="J85" s="70"/>
      <c r="K85" s="70"/>
      <c r="L85" s="71"/>
      <c r="M85" s="71"/>
      <c r="N85" s="71"/>
    </row>
    <row r="86" spans="1:114" s="12" customFormat="1" ht="27" customHeight="1" x14ac:dyDescent="0.3">
      <c r="A86" s="11">
        <v>141235</v>
      </c>
      <c r="B86" s="12" t="s">
        <v>384</v>
      </c>
      <c r="C86" s="13">
        <v>227</v>
      </c>
      <c r="D86" s="12" t="s">
        <v>385</v>
      </c>
      <c r="E86" s="12" t="s">
        <v>115</v>
      </c>
      <c r="F86" s="11"/>
      <c r="G86" s="12" t="str">
        <f t="shared" ref="G86:G91" si="8">(C86&amp;" "&amp;D86&amp;" "&amp;E86&amp;" "&amp;F86 )</f>
        <v xml:space="preserve">227 Pinon Dr. </v>
      </c>
      <c r="H86" s="13" t="s">
        <v>546</v>
      </c>
      <c r="I86" s="14">
        <v>11750000</v>
      </c>
      <c r="J86" s="13">
        <v>6</v>
      </c>
      <c r="K86" s="13">
        <v>7</v>
      </c>
      <c r="L86" s="11" t="s">
        <v>84</v>
      </c>
      <c r="M86" s="11" t="s">
        <v>85</v>
      </c>
      <c r="N86" s="15" t="str">
        <f t="shared" ref="N86:N91" si="9">(L86&amp;" "&amp;M86)</f>
        <v>Lane Schiller Aspen Core Realty</v>
      </c>
      <c r="O86" s="25"/>
      <c r="P86" s="25"/>
    </row>
    <row r="87" spans="1:114" ht="27" customHeight="1" x14ac:dyDescent="0.3">
      <c r="A87" s="11">
        <v>141258</v>
      </c>
      <c r="B87" s="12" t="s">
        <v>384</v>
      </c>
      <c r="C87" s="13">
        <v>104</v>
      </c>
      <c r="D87" s="12" t="s">
        <v>384</v>
      </c>
      <c r="E87" s="12" t="s">
        <v>115</v>
      </c>
      <c r="G87" s="12" t="str">
        <f t="shared" si="8"/>
        <v xml:space="preserve">104 Divide Dr. </v>
      </c>
      <c r="H87" s="13" t="s">
        <v>546</v>
      </c>
      <c r="I87" s="14">
        <v>8400000</v>
      </c>
      <c r="J87" s="13">
        <v>5</v>
      </c>
      <c r="K87" s="13">
        <v>6</v>
      </c>
      <c r="L87" s="11" t="s">
        <v>84</v>
      </c>
      <c r="M87" s="11" t="s">
        <v>85</v>
      </c>
      <c r="N87" s="15" t="str">
        <f t="shared" si="9"/>
        <v>Lane Schiller Aspen Core Realty</v>
      </c>
    </row>
    <row r="88" spans="1:114" s="12" customFormat="1" ht="27" customHeight="1" x14ac:dyDescent="0.3">
      <c r="A88" s="11">
        <v>139558</v>
      </c>
      <c r="B88" s="12" t="s">
        <v>384</v>
      </c>
      <c r="C88" s="13">
        <v>530</v>
      </c>
      <c r="D88" s="12" t="s">
        <v>384</v>
      </c>
      <c r="E88" s="12" t="s">
        <v>115</v>
      </c>
      <c r="F88" s="11"/>
      <c r="G88" s="12" t="str">
        <f t="shared" si="8"/>
        <v xml:space="preserve">530 Divide Dr. </v>
      </c>
      <c r="H88" s="13" t="s">
        <v>546</v>
      </c>
      <c r="I88" s="14">
        <v>6295000</v>
      </c>
      <c r="J88" s="13">
        <v>4</v>
      </c>
      <c r="K88" s="13">
        <v>6</v>
      </c>
      <c r="L88" s="11" t="s">
        <v>296</v>
      </c>
      <c r="M88" s="11" t="s">
        <v>23</v>
      </c>
      <c r="N88" s="15" t="str">
        <f t="shared" si="9"/>
        <v>BJ Adams Aspen Snowmass Properties|BJ Adams and Company</v>
      </c>
      <c r="O88" s="23"/>
      <c r="P88" s="23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</row>
    <row r="89" spans="1:114" s="12" customFormat="1" ht="27" customHeight="1" x14ac:dyDescent="0.3">
      <c r="A89" s="11">
        <v>137385</v>
      </c>
      <c r="B89" s="12" t="s">
        <v>384</v>
      </c>
      <c r="C89" s="13">
        <v>605</v>
      </c>
      <c r="D89" s="12" t="s">
        <v>384</v>
      </c>
      <c r="E89" s="12" t="s">
        <v>115</v>
      </c>
      <c r="F89" s="11"/>
      <c r="G89" s="12" t="str">
        <f t="shared" si="8"/>
        <v xml:space="preserve">605 Divide Dr. </v>
      </c>
      <c r="H89" s="13" t="s">
        <v>546</v>
      </c>
      <c r="I89" s="14">
        <v>8250000</v>
      </c>
      <c r="J89" s="13">
        <v>5</v>
      </c>
      <c r="K89" s="13">
        <v>5</v>
      </c>
      <c r="L89" s="11" t="s">
        <v>143</v>
      </c>
      <c r="M89" s="11" t="s">
        <v>67</v>
      </c>
      <c r="N89" s="15" t="str">
        <f t="shared" si="9"/>
        <v>Carrie Wells Coldwell Banker Mason Morse</v>
      </c>
      <c r="O89" s="23"/>
      <c r="P89" s="23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</row>
    <row r="90" spans="1:114" s="12" customFormat="1" ht="27" customHeight="1" x14ac:dyDescent="0.3">
      <c r="A90" s="11">
        <v>139845</v>
      </c>
      <c r="B90" s="12" t="s">
        <v>380</v>
      </c>
      <c r="C90" s="13">
        <v>320</v>
      </c>
      <c r="D90" s="12" t="s">
        <v>381</v>
      </c>
      <c r="E90" s="12" t="s">
        <v>115</v>
      </c>
      <c r="F90" s="11"/>
      <c r="G90" s="12" t="str">
        <f t="shared" si="8"/>
        <v xml:space="preserve">320 Ridge Of Wildcat Dr. </v>
      </c>
      <c r="H90" s="13" t="s">
        <v>546</v>
      </c>
      <c r="I90" s="14">
        <v>6795000</v>
      </c>
      <c r="J90" s="13">
        <v>4</v>
      </c>
      <c r="K90" s="13">
        <v>4</v>
      </c>
      <c r="L90" s="11" t="s">
        <v>278</v>
      </c>
      <c r="M90" s="11" t="s">
        <v>23</v>
      </c>
      <c r="N90" s="15" t="str">
        <f t="shared" si="9"/>
        <v>Tara Turner Aspen Snowmass Properties|BJ Adams and Company</v>
      </c>
      <c r="O90" s="23"/>
      <c r="P90" s="23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</row>
    <row r="91" spans="1:114" s="12" customFormat="1" ht="27" customHeight="1" x14ac:dyDescent="0.3">
      <c r="A91" s="11">
        <v>125918</v>
      </c>
      <c r="B91" s="12" t="s">
        <v>382</v>
      </c>
      <c r="C91" s="13">
        <v>1500</v>
      </c>
      <c r="D91" s="12" t="s">
        <v>381</v>
      </c>
      <c r="E91" s="12" t="s">
        <v>115</v>
      </c>
      <c r="F91" s="11"/>
      <c r="G91" s="12" t="str">
        <f t="shared" si="8"/>
        <v xml:space="preserve">1500 Ridge Of Wildcat Dr. </v>
      </c>
      <c r="H91" s="13" t="s">
        <v>262</v>
      </c>
      <c r="I91" s="14">
        <v>22250000</v>
      </c>
      <c r="J91" s="13">
        <v>7</v>
      </c>
      <c r="K91" s="13">
        <v>6</v>
      </c>
      <c r="L91" s="11" t="s">
        <v>383</v>
      </c>
      <c r="M91" s="11" t="s">
        <v>69</v>
      </c>
      <c r="N91" s="15" t="str">
        <f t="shared" si="9"/>
        <v>Joshua Saslove Douglas Elliman Real Estate</v>
      </c>
      <c r="O91" s="23"/>
      <c r="P91" s="23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</row>
    <row r="92" spans="1:114" s="69" customFormat="1" ht="27" customHeight="1" x14ac:dyDescent="0.3">
      <c r="A92" s="68" t="s">
        <v>386</v>
      </c>
      <c r="C92" s="70"/>
      <c r="F92" s="71"/>
      <c r="H92" s="70"/>
      <c r="I92" s="72"/>
      <c r="J92" s="70"/>
      <c r="K92" s="70"/>
      <c r="L92" s="71"/>
      <c r="M92" s="71"/>
      <c r="N92" s="71"/>
      <c r="O92" s="73"/>
      <c r="P92" s="73"/>
    </row>
    <row r="93" spans="1:114" s="69" customFormat="1" ht="27" customHeight="1" x14ac:dyDescent="0.3">
      <c r="A93" s="68" t="s">
        <v>180</v>
      </c>
      <c r="C93" s="70"/>
      <c r="F93" s="71"/>
      <c r="H93" s="70"/>
      <c r="I93" s="72"/>
      <c r="J93" s="70"/>
      <c r="K93" s="70"/>
      <c r="L93" s="71"/>
      <c r="M93" s="71"/>
      <c r="N93" s="71"/>
      <c r="O93" s="73"/>
      <c r="P93" s="73"/>
    </row>
    <row r="94" spans="1:114" ht="27" customHeight="1" x14ac:dyDescent="0.3">
      <c r="A94" s="28">
        <v>139694</v>
      </c>
      <c r="B94" s="12" t="s">
        <v>387</v>
      </c>
      <c r="C94" s="13">
        <v>600</v>
      </c>
      <c r="D94" s="12" t="s">
        <v>405</v>
      </c>
      <c r="E94" s="12" t="s">
        <v>407</v>
      </c>
      <c r="F94" s="11" t="s">
        <v>408</v>
      </c>
      <c r="G94" s="12" t="str">
        <f t="shared" ref="G94:G104" si="10">(C94&amp;" "&amp;D94&amp;" "&amp;E94&amp;" "&amp;F94 )</f>
        <v>600 E. Main St.,  Unit 205</v>
      </c>
      <c r="H94" s="13" t="s">
        <v>17</v>
      </c>
      <c r="I94" s="14">
        <v>1850000</v>
      </c>
      <c r="J94" s="13">
        <v>2</v>
      </c>
      <c r="K94" s="13">
        <v>2</v>
      </c>
      <c r="L94" s="11" t="s">
        <v>388</v>
      </c>
      <c r="M94" s="11" t="s">
        <v>389</v>
      </c>
      <c r="N94" s="15" t="str">
        <f t="shared" ref="N94:N144" si="11">(L94&amp;" "&amp;M94)</f>
        <v>Bill Guth Aspen International Properties</v>
      </c>
    </row>
    <row r="95" spans="1:114" s="12" customFormat="1" ht="27" customHeight="1" x14ac:dyDescent="0.3">
      <c r="A95" s="28">
        <v>140657</v>
      </c>
      <c r="B95" s="12" t="s">
        <v>387</v>
      </c>
      <c r="C95" s="13">
        <v>600</v>
      </c>
      <c r="D95" s="12" t="s">
        <v>405</v>
      </c>
      <c r="E95" s="12" t="s">
        <v>407</v>
      </c>
      <c r="F95" s="11" t="s">
        <v>409</v>
      </c>
      <c r="G95" s="12" t="str">
        <f t="shared" si="10"/>
        <v>600 E. Main St.,  Unit 202</v>
      </c>
      <c r="H95" s="13" t="s">
        <v>17</v>
      </c>
      <c r="I95" s="14">
        <v>1085000</v>
      </c>
      <c r="J95" s="13">
        <v>2</v>
      </c>
      <c r="K95" s="13">
        <v>2</v>
      </c>
      <c r="L95" s="11" t="s">
        <v>390</v>
      </c>
      <c r="M95" s="11" t="s">
        <v>553</v>
      </c>
      <c r="N95" s="15" t="str">
        <f t="shared" si="11"/>
        <v>Charley Podolak Aspen Snowmass Sotheby's</v>
      </c>
      <c r="O95" s="23"/>
      <c r="P95" s="23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</row>
    <row r="96" spans="1:114" s="23" customFormat="1" ht="27" customHeight="1" x14ac:dyDescent="0.3">
      <c r="A96" s="11">
        <v>138511</v>
      </c>
      <c r="B96" s="12" t="s">
        <v>391</v>
      </c>
      <c r="C96" s="13">
        <v>101</v>
      </c>
      <c r="D96" s="12" t="s">
        <v>406</v>
      </c>
      <c r="E96" s="12" t="s">
        <v>407</v>
      </c>
      <c r="F96" s="11" t="s">
        <v>409</v>
      </c>
      <c r="G96" s="12" t="str">
        <f t="shared" si="10"/>
        <v>101 N. Spring St.,  Unit 202</v>
      </c>
      <c r="H96" s="13" t="s">
        <v>17</v>
      </c>
      <c r="I96" s="14">
        <v>5599000</v>
      </c>
      <c r="J96" s="13">
        <v>3</v>
      </c>
      <c r="K96" s="13">
        <v>3</v>
      </c>
      <c r="L96" s="11" t="s">
        <v>126</v>
      </c>
      <c r="M96" s="11" t="s">
        <v>127</v>
      </c>
      <c r="N96" s="15" t="str">
        <f t="shared" si="11"/>
        <v>Heidi Houston Aspen Sales &amp; Rentals</v>
      </c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</row>
    <row r="97" spans="1:114" s="25" customFormat="1" ht="27" customHeight="1" x14ac:dyDescent="0.3">
      <c r="A97" s="11">
        <v>139686</v>
      </c>
      <c r="B97" s="12" t="s">
        <v>392</v>
      </c>
      <c r="C97" s="13">
        <v>120</v>
      </c>
      <c r="D97" s="12" t="s">
        <v>410</v>
      </c>
      <c r="E97" s="12" t="s">
        <v>407</v>
      </c>
      <c r="F97" s="11" t="s">
        <v>256</v>
      </c>
      <c r="G97" s="12" t="str">
        <f t="shared" si="10"/>
        <v>120 S. Spring St.,  Unit 1</v>
      </c>
      <c r="H97" s="13" t="s">
        <v>17</v>
      </c>
      <c r="I97" s="14">
        <v>6975000</v>
      </c>
      <c r="J97" s="13">
        <v>3</v>
      </c>
      <c r="K97" s="13">
        <v>3</v>
      </c>
      <c r="L97" s="11" t="s">
        <v>150</v>
      </c>
      <c r="M97" s="11" t="s">
        <v>19</v>
      </c>
      <c r="N97" s="15" t="str">
        <f t="shared" si="11"/>
        <v>Steven Shane Shane Aspen Real Estate</v>
      </c>
      <c r="O97" s="23"/>
      <c r="P97" s="23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</row>
    <row r="98" spans="1:114" s="12" customFormat="1" ht="27" customHeight="1" x14ac:dyDescent="0.3">
      <c r="A98" s="11">
        <v>141150</v>
      </c>
      <c r="B98" s="12" t="s">
        <v>393</v>
      </c>
      <c r="C98" s="13">
        <v>900</v>
      </c>
      <c r="D98" s="12" t="s">
        <v>412</v>
      </c>
      <c r="E98" s="12" t="s">
        <v>411</v>
      </c>
      <c r="F98" s="11" t="s">
        <v>159</v>
      </c>
      <c r="G98" s="12" t="str">
        <f t="shared" si="10"/>
        <v>900 E. Hopkins Ave.,  Unit 4</v>
      </c>
      <c r="H98" s="13" t="s">
        <v>17</v>
      </c>
      <c r="I98" s="14">
        <v>389000</v>
      </c>
      <c r="J98" s="13">
        <v>0</v>
      </c>
      <c r="K98" s="13">
        <v>1</v>
      </c>
      <c r="L98" s="11" t="s">
        <v>394</v>
      </c>
      <c r="M98" s="11" t="s">
        <v>395</v>
      </c>
      <c r="N98" s="15" t="str">
        <f t="shared" si="11"/>
        <v>Thomas Carr Leverich &amp; Carr</v>
      </c>
      <c r="O98" s="23"/>
      <c r="P98" s="23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</row>
    <row r="99" spans="1:114" s="23" customFormat="1" ht="27" customHeight="1" x14ac:dyDescent="0.3">
      <c r="A99" s="11">
        <v>140192</v>
      </c>
      <c r="B99" s="12" t="s">
        <v>393</v>
      </c>
      <c r="C99" s="13">
        <v>900</v>
      </c>
      <c r="D99" s="12" t="s">
        <v>412</v>
      </c>
      <c r="E99" s="12" t="s">
        <v>411</v>
      </c>
      <c r="F99" s="11" t="s">
        <v>172</v>
      </c>
      <c r="G99" s="12" t="str">
        <f t="shared" si="10"/>
        <v>900 E. Hopkins Ave.,  Unit 7</v>
      </c>
      <c r="H99" s="13" t="s">
        <v>17</v>
      </c>
      <c r="I99" s="14">
        <v>395000</v>
      </c>
      <c r="J99" s="13">
        <v>0</v>
      </c>
      <c r="K99" s="13">
        <v>1</v>
      </c>
      <c r="L99" s="11" t="s">
        <v>38</v>
      </c>
      <c r="M99" s="11" t="s">
        <v>36</v>
      </c>
      <c r="N99" s="15" t="str">
        <f t="shared" si="11"/>
        <v>Galen Bright Setterfield &amp; Bright</v>
      </c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</row>
    <row r="100" spans="1:114" s="74" customFormat="1" ht="27" customHeight="1" x14ac:dyDescent="0.3">
      <c r="A100" s="11">
        <v>140268</v>
      </c>
      <c r="B100" s="12" t="s">
        <v>396</v>
      </c>
      <c r="C100" s="13">
        <v>916</v>
      </c>
      <c r="D100" s="12" t="s">
        <v>412</v>
      </c>
      <c r="E100" s="12" t="s">
        <v>411</v>
      </c>
      <c r="F100" s="11" t="s">
        <v>415</v>
      </c>
      <c r="G100" s="12" t="str">
        <f t="shared" si="10"/>
        <v>916 E. Hopkins Ave.,  Unit 203</v>
      </c>
      <c r="H100" s="13" t="s">
        <v>17</v>
      </c>
      <c r="I100" s="14">
        <v>1847500</v>
      </c>
      <c r="J100" s="13">
        <v>2</v>
      </c>
      <c r="K100" s="13">
        <v>2</v>
      </c>
      <c r="L100" s="11" t="s">
        <v>397</v>
      </c>
      <c r="M100" s="11" t="s">
        <v>23</v>
      </c>
      <c r="N100" s="15" t="str">
        <f t="shared" si="11"/>
        <v>Lucy Nichols Aspen Snowmass Properties|BJ Adams and Company</v>
      </c>
      <c r="O100" s="23"/>
      <c r="P100" s="23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</row>
    <row r="101" spans="1:114" s="12" customFormat="1" ht="27" customHeight="1" x14ac:dyDescent="0.3">
      <c r="A101" s="11">
        <v>130132</v>
      </c>
      <c r="B101" s="12" t="s">
        <v>398</v>
      </c>
      <c r="C101" s="13">
        <v>1011</v>
      </c>
      <c r="D101" s="12" t="s">
        <v>412</v>
      </c>
      <c r="E101" s="12" t="s">
        <v>411</v>
      </c>
      <c r="F101" s="11" t="s">
        <v>45</v>
      </c>
      <c r="G101" s="12" t="str">
        <f t="shared" si="10"/>
        <v>1011 E. Hopkins Ave.,  Unit B</v>
      </c>
      <c r="H101" s="13" t="s">
        <v>17</v>
      </c>
      <c r="I101" s="14">
        <v>6150000</v>
      </c>
      <c r="J101" s="13">
        <v>3</v>
      </c>
      <c r="K101" s="13">
        <v>3</v>
      </c>
      <c r="L101" s="11" t="s">
        <v>399</v>
      </c>
      <c r="M101" s="11" t="s">
        <v>553</v>
      </c>
      <c r="N101" s="15" t="str">
        <f t="shared" si="11"/>
        <v>Myra O'Brien Aspen Snowmass Sotheby's</v>
      </c>
      <c r="O101" s="25"/>
      <c r="P101" s="25"/>
    </row>
    <row r="102" spans="1:114" s="75" customFormat="1" ht="27" customHeight="1" x14ac:dyDescent="0.3">
      <c r="A102" s="11">
        <v>139729</v>
      </c>
      <c r="B102" s="12" t="s">
        <v>52</v>
      </c>
      <c r="C102" s="13">
        <v>803</v>
      </c>
      <c r="D102" s="12" t="s">
        <v>413</v>
      </c>
      <c r="E102" s="12" t="s">
        <v>29</v>
      </c>
      <c r="F102" s="11"/>
      <c r="G102" s="12" t="str">
        <f t="shared" si="10"/>
        <v xml:space="preserve">803 E. Hyman Ave. </v>
      </c>
      <c r="H102" s="13" t="s">
        <v>17</v>
      </c>
      <c r="I102" s="14">
        <v>17700000</v>
      </c>
      <c r="J102" s="13">
        <v>5</v>
      </c>
      <c r="K102" s="13">
        <v>6</v>
      </c>
      <c r="L102" s="11" t="s">
        <v>383</v>
      </c>
      <c r="M102" s="11" t="s">
        <v>69</v>
      </c>
      <c r="N102" s="15" t="str">
        <f t="shared" si="11"/>
        <v>Joshua Saslove Douglas Elliman Real Estate</v>
      </c>
      <c r="O102" s="25"/>
      <c r="P102" s="25"/>
    </row>
    <row r="103" spans="1:114" ht="27" customHeight="1" x14ac:dyDescent="0.3">
      <c r="A103" s="11">
        <v>140094</v>
      </c>
      <c r="B103" s="12" t="s">
        <v>400</v>
      </c>
      <c r="C103" s="13">
        <v>901</v>
      </c>
      <c r="D103" s="12" t="s">
        <v>413</v>
      </c>
      <c r="E103" s="12" t="s">
        <v>411</v>
      </c>
      <c r="F103" s="11" t="s">
        <v>252</v>
      </c>
      <c r="G103" s="12" t="str">
        <f t="shared" si="10"/>
        <v>901 E. Hyman Ave.,  Unit 8</v>
      </c>
      <c r="H103" s="13" t="s">
        <v>17</v>
      </c>
      <c r="I103" s="14">
        <v>750000</v>
      </c>
      <c r="J103" s="13">
        <v>1</v>
      </c>
      <c r="K103" s="13">
        <v>1</v>
      </c>
      <c r="L103" s="11" t="s">
        <v>111</v>
      </c>
      <c r="M103" s="11" t="s">
        <v>69</v>
      </c>
      <c r="N103" s="15" t="str">
        <f t="shared" si="11"/>
        <v>Jennifer Engel Douglas Elliman Real Estate</v>
      </c>
      <c r="O103" s="16"/>
      <c r="P103" s="16"/>
    </row>
    <row r="104" spans="1:114" s="12" customFormat="1" ht="27" customHeight="1" x14ac:dyDescent="0.3">
      <c r="A104" s="11">
        <v>139796</v>
      </c>
      <c r="B104" s="12" t="s">
        <v>401</v>
      </c>
      <c r="C104" s="13">
        <v>980</v>
      </c>
      <c r="D104" s="12" t="s">
        <v>413</v>
      </c>
      <c r="E104" s="12" t="s">
        <v>411</v>
      </c>
      <c r="F104" s="11" t="s">
        <v>414</v>
      </c>
      <c r="G104" s="12" t="str">
        <f t="shared" si="10"/>
        <v>980 E. Hyman Ave.,  Unit 5</v>
      </c>
      <c r="H104" s="13" t="s">
        <v>17</v>
      </c>
      <c r="I104" s="14">
        <v>1195000</v>
      </c>
      <c r="J104" s="13">
        <v>2</v>
      </c>
      <c r="K104" s="13">
        <v>1</v>
      </c>
      <c r="L104" s="11" t="s">
        <v>402</v>
      </c>
      <c r="M104" s="11" t="s">
        <v>19</v>
      </c>
      <c r="N104" s="15" t="str">
        <f t="shared" si="11"/>
        <v>Sheryl Goldman Shane Aspen Real Estate</v>
      </c>
      <c r="O104" s="16"/>
      <c r="P104" s="1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</row>
    <row r="105" spans="1:114" s="18" customFormat="1" ht="27" customHeight="1" x14ac:dyDescent="0.3">
      <c r="A105" s="11">
        <v>140327</v>
      </c>
      <c r="B105" s="12" t="s">
        <v>403</v>
      </c>
      <c r="C105" s="13">
        <v>1007</v>
      </c>
      <c r="D105" s="12" t="s">
        <v>413</v>
      </c>
      <c r="E105" s="12" t="s">
        <v>411</v>
      </c>
      <c r="F105" s="11" t="s">
        <v>252</v>
      </c>
      <c r="G105" s="12" t="str">
        <f>(C105&amp;" "&amp;D105&amp;" "&amp;E105&amp;" "&amp;F105 )</f>
        <v>1007 E. Hyman Ave.,  Unit 8</v>
      </c>
      <c r="H105" s="13" t="s">
        <v>17</v>
      </c>
      <c r="I105" s="14">
        <v>1525000</v>
      </c>
      <c r="J105" s="13">
        <v>1</v>
      </c>
      <c r="K105" s="13">
        <v>1</v>
      </c>
      <c r="L105" s="11" t="s">
        <v>41</v>
      </c>
      <c r="M105" s="11" t="s">
        <v>42</v>
      </c>
      <c r="N105" s="15" t="str">
        <f t="shared" si="11"/>
        <v>Wendalin Whitman Whitman Fine Properties</v>
      </c>
      <c r="O105" s="20"/>
      <c r="P105" s="20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</row>
    <row r="106" spans="1:114" s="76" customFormat="1" ht="27" customHeight="1" x14ac:dyDescent="0.3">
      <c r="A106" s="15">
        <v>136702</v>
      </c>
      <c r="B106" s="23" t="s">
        <v>404</v>
      </c>
      <c r="C106" s="45">
        <v>601</v>
      </c>
      <c r="D106" s="23" t="s">
        <v>580</v>
      </c>
      <c r="E106" s="23" t="s">
        <v>407</v>
      </c>
      <c r="F106" s="15" t="s">
        <v>581</v>
      </c>
      <c r="G106" s="12" t="str">
        <f>(C106&amp;" "&amp;D106&amp;" "&amp;E106&amp;" "&amp;F106 )</f>
        <v>601 West End St.,  Unit 13</v>
      </c>
      <c r="H106" s="45" t="s">
        <v>17</v>
      </c>
      <c r="I106" s="46">
        <v>499000</v>
      </c>
      <c r="J106" s="45">
        <v>1</v>
      </c>
      <c r="K106" s="45">
        <v>1</v>
      </c>
      <c r="L106" s="15" t="s">
        <v>579</v>
      </c>
      <c r="M106" s="15" t="s">
        <v>69</v>
      </c>
      <c r="N106" s="15" t="str">
        <f t="shared" si="11"/>
        <v>Amy Doherty Douglas Elliman Real Estate</v>
      </c>
      <c r="O106" s="23"/>
      <c r="P106" s="23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</row>
    <row r="107" spans="1:114" s="25" customFormat="1" ht="27" customHeight="1" x14ac:dyDescent="0.3">
      <c r="A107" s="15">
        <v>136336</v>
      </c>
      <c r="B107" s="23" t="s">
        <v>404</v>
      </c>
      <c r="C107" s="45">
        <v>601</v>
      </c>
      <c r="D107" s="23" t="s">
        <v>416</v>
      </c>
      <c r="E107" s="23" t="s">
        <v>407</v>
      </c>
      <c r="F107" s="15" t="s">
        <v>172</v>
      </c>
      <c r="G107" s="25" t="str">
        <f>(C107&amp;" "&amp;D107&amp;" "&amp;E107&amp;" "&amp;F107 )</f>
        <v>601 S. West End St.,  Unit 7</v>
      </c>
      <c r="H107" s="45" t="s">
        <v>17</v>
      </c>
      <c r="I107" s="46">
        <v>799500</v>
      </c>
      <c r="J107" s="45">
        <v>1</v>
      </c>
      <c r="K107" s="45">
        <v>1</v>
      </c>
      <c r="L107" s="15" t="s">
        <v>587</v>
      </c>
      <c r="M107" s="15" t="s">
        <v>67</v>
      </c>
      <c r="N107" s="15" t="str">
        <f t="shared" si="11"/>
        <v>Jane Moy Coldwell Banker Mason Morse</v>
      </c>
      <c r="O107" s="23"/>
      <c r="P107" s="23"/>
    </row>
    <row r="108" spans="1:114" s="73" customFormat="1" ht="27" customHeight="1" x14ac:dyDescent="0.3">
      <c r="A108" s="68" t="s">
        <v>386</v>
      </c>
      <c r="B108" s="69"/>
      <c r="C108" s="70"/>
      <c r="D108" s="69"/>
      <c r="E108" s="69"/>
      <c r="F108" s="71"/>
      <c r="G108" s="69"/>
      <c r="H108" s="70"/>
      <c r="I108" s="72"/>
      <c r="J108" s="70"/>
      <c r="K108" s="70"/>
      <c r="L108" s="71"/>
      <c r="M108" s="71"/>
      <c r="N108" s="71" t="str">
        <f t="shared" si="11"/>
        <v xml:space="preserve"> </v>
      </c>
    </row>
    <row r="109" spans="1:114" s="69" customFormat="1" ht="27" customHeight="1" x14ac:dyDescent="0.3">
      <c r="A109" s="68" t="s">
        <v>631</v>
      </c>
      <c r="C109" s="70"/>
      <c r="F109" s="71"/>
      <c r="H109" s="70"/>
      <c r="I109" s="72"/>
      <c r="J109" s="70"/>
      <c r="K109" s="70"/>
      <c r="L109" s="71"/>
      <c r="M109" s="71"/>
      <c r="N109" s="71" t="str">
        <f t="shared" si="11"/>
        <v xml:space="preserve"> </v>
      </c>
      <c r="O109" s="73"/>
      <c r="P109" s="73"/>
    </row>
    <row r="110" spans="1:114" s="12" customFormat="1" ht="27" customHeight="1" x14ac:dyDescent="0.3">
      <c r="A110" s="11">
        <v>139527</v>
      </c>
      <c r="B110" s="12" t="s">
        <v>417</v>
      </c>
      <c r="C110" s="13">
        <v>700</v>
      </c>
      <c r="D110" s="12" t="s">
        <v>418</v>
      </c>
      <c r="E110" s="12" t="s">
        <v>411</v>
      </c>
      <c r="F110" s="11" t="s">
        <v>433</v>
      </c>
      <c r="G110" s="12" t="str">
        <f t="shared" ref="G110:G131" si="12">(C110&amp;" "&amp;D110&amp;" "&amp;E110&amp;" "&amp;F110 )</f>
        <v>700 Ute Ave.,  Unit 102</v>
      </c>
      <c r="H110" s="13" t="s">
        <v>17</v>
      </c>
      <c r="I110" s="14">
        <v>1500000</v>
      </c>
      <c r="J110" s="13">
        <v>2</v>
      </c>
      <c r="K110" s="13">
        <v>2</v>
      </c>
      <c r="L110" s="11" t="s">
        <v>75</v>
      </c>
      <c r="M110" s="11" t="s">
        <v>553</v>
      </c>
      <c r="N110" s="15" t="str">
        <f t="shared" si="11"/>
        <v>Andrew Ernemann Aspen Snowmass Sotheby's</v>
      </c>
      <c r="O110" s="23"/>
      <c r="P110" s="23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</row>
    <row r="111" spans="1:114" s="12" customFormat="1" ht="27" customHeight="1" x14ac:dyDescent="0.3">
      <c r="A111" s="11">
        <v>135793</v>
      </c>
      <c r="B111" s="12" t="s">
        <v>417</v>
      </c>
      <c r="C111" s="13">
        <v>700</v>
      </c>
      <c r="D111" s="12" t="s">
        <v>418</v>
      </c>
      <c r="E111" s="12" t="s">
        <v>411</v>
      </c>
      <c r="F111" s="11" t="s">
        <v>434</v>
      </c>
      <c r="G111" s="12" t="str">
        <f t="shared" si="12"/>
        <v>700 Ute Ave.,  Unit 104</v>
      </c>
      <c r="H111" s="13" t="s">
        <v>17</v>
      </c>
      <c r="I111" s="14">
        <v>1295000</v>
      </c>
      <c r="J111" s="13">
        <v>2</v>
      </c>
      <c r="K111" s="13">
        <v>2</v>
      </c>
      <c r="L111" s="11" t="s">
        <v>75</v>
      </c>
      <c r="M111" s="11" t="s">
        <v>553</v>
      </c>
      <c r="N111" s="15" t="str">
        <f t="shared" si="11"/>
        <v>Andrew Ernemann Aspen Snowmass Sotheby's</v>
      </c>
      <c r="O111" s="23"/>
      <c r="P111" s="23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</row>
    <row r="112" spans="1:114" s="12" customFormat="1" ht="27" customHeight="1" x14ac:dyDescent="0.3">
      <c r="A112" s="11">
        <v>140064</v>
      </c>
      <c r="B112" s="12" t="s">
        <v>417</v>
      </c>
      <c r="C112" s="13">
        <v>700</v>
      </c>
      <c r="D112" s="12" t="s">
        <v>418</v>
      </c>
      <c r="E112" s="12" t="s">
        <v>411</v>
      </c>
      <c r="F112" s="11" t="s">
        <v>435</v>
      </c>
      <c r="G112" s="12" t="str">
        <f t="shared" si="12"/>
        <v>700 Ute Ave.,  Unit 107</v>
      </c>
      <c r="H112" s="13" t="s">
        <v>17</v>
      </c>
      <c r="I112" s="14">
        <v>1999000</v>
      </c>
      <c r="J112" s="13">
        <v>2</v>
      </c>
      <c r="K112" s="13">
        <v>2</v>
      </c>
      <c r="L112" s="11" t="s">
        <v>419</v>
      </c>
      <c r="M112" s="11" t="s">
        <v>553</v>
      </c>
      <c r="N112" s="15" t="str">
        <f t="shared" si="11"/>
        <v>AnneAdare Wood Aspen Snowmass Sotheby's</v>
      </c>
      <c r="O112" s="23"/>
      <c r="P112" s="23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</row>
    <row r="113" spans="1:114" s="48" customFormat="1" ht="27" customHeight="1" x14ac:dyDescent="0.3">
      <c r="A113" s="47">
        <v>141285</v>
      </c>
      <c r="B113" s="48" t="s">
        <v>417</v>
      </c>
      <c r="C113" s="49">
        <v>700</v>
      </c>
      <c r="D113" s="48" t="s">
        <v>418</v>
      </c>
      <c r="E113" s="48" t="s">
        <v>411</v>
      </c>
      <c r="F113" s="47" t="s">
        <v>436</v>
      </c>
      <c r="G113" s="48" t="str">
        <f t="shared" si="12"/>
        <v>700 Ute Ave.,  Unit 401</v>
      </c>
      <c r="H113" s="49" t="s">
        <v>17</v>
      </c>
      <c r="I113" s="50">
        <v>2950000</v>
      </c>
      <c r="J113" s="49">
        <v>2</v>
      </c>
      <c r="K113" s="49">
        <v>3</v>
      </c>
      <c r="L113" s="47" t="s">
        <v>183</v>
      </c>
      <c r="M113" s="47" t="s">
        <v>553</v>
      </c>
      <c r="N113" s="47" t="str">
        <f t="shared" si="11"/>
        <v>Carol Dopkin Aspen Snowmass Sotheby's</v>
      </c>
      <c r="O113" s="51"/>
      <c r="P113" s="51"/>
    </row>
    <row r="114" spans="1:114" s="48" customFormat="1" ht="27" customHeight="1" x14ac:dyDescent="0.3">
      <c r="A114" s="11">
        <v>137093</v>
      </c>
      <c r="B114" s="12" t="s">
        <v>420</v>
      </c>
      <c r="C114" s="13">
        <v>610</v>
      </c>
      <c r="D114" s="12" t="s">
        <v>416</v>
      </c>
      <c r="E114" s="12" t="s">
        <v>407</v>
      </c>
      <c r="F114" s="11" t="s">
        <v>437</v>
      </c>
      <c r="G114" s="12" t="str">
        <f t="shared" si="12"/>
        <v>610 S. West End St.,  Unit A-202</v>
      </c>
      <c r="H114" s="13" t="s">
        <v>17</v>
      </c>
      <c r="I114" s="14">
        <v>1395000</v>
      </c>
      <c r="J114" s="13">
        <v>2</v>
      </c>
      <c r="K114" s="13">
        <v>2</v>
      </c>
      <c r="L114" s="11" t="s">
        <v>71</v>
      </c>
      <c r="M114" s="11" t="s">
        <v>27</v>
      </c>
      <c r="N114" s="15" t="str">
        <f t="shared" si="11"/>
        <v>Anne Burrows Frias Properties of Aspen</v>
      </c>
      <c r="O114" s="23"/>
      <c r="P114" s="23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</row>
    <row r="115" spans="1:114" s="74" customFormat="1" ht="27" customHeight="1" x14ac:dyDescent="0.3">
      <c r="A115" s="11">
        <v>134833</v>
      </c>
      <c r="B115" s="27" t="s">
        <v>420</v>
      </c>
      <c r="C115" s="13">
        <v>610</v>
      </c>
      <c r="D115" s="27" t="s">
        <v>416</v>
      </c>
      <c r="E115" s="27" t="s">
        <v>407</v>
      </c>
      <c r="F115" s="11" t="s">
        <v>572</v>
      </c>
      <c r="G115" s="12" t="str">
        <f t="shared" si="12"/>
        <v>610 S. West End St.,  Unit B-201</v>
      </c>
      <c r="H115" s="13" t="s">
        <v>17</v>
      </c>
      <c r="I115" s="14">
        <v>1999500</v>
      </c>
      <c r="J115" s="13">
        <v>3</v>
      </c>
      <c r="K115" s="13">
        <v>3</v>
      </c>
      <c r="L115" s="11" t="s">
        <v>561</v>
      </c>
      <c r="M115" s="11" t="s">
        <v>23</v>
      </c>
      <c r="N115" s="15" t="str">
        <f t="shared" si="11"/>
        <v>Melissa Temple Aspen Snowmass Properties|BJ Adams and Company</v>
      </c>
      <c r="O115" s="23"/>
      <c r="P115" s="23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</row>
    <row r="116" spans="1:114" s="12" customFormat="1" ht="27" customHeight="1" x14ac:dyDescent="0.3">
      <c r="A116" s="11">
        <v>131873</v>
      </c>
      <c r="B116" s="12" t="s">
        <v>420</v>
      </c>
      <c r="C116" s="13">
        <v>610</v>
      </c>
      <c r="D116" s="12" t="s">
        <v>416</v>
      </c>
      <c r="E116" s="12" t="s">
        <v>407</v>
      </c>
      <c r="F116" s="11" t="s">
        <v>438</v>
      </c>
      <c r="G116" s="12" t="str">
        <f t="shared" si="12"/>
        <v>610 S. West End St.,  Unit E302</v>
      </c>
      <c r="H116" s="13" t="s">
        <v>17</v>
      </c>
      <c r="I116" s="14">
        <v>1095000</v>
      </c>
      <c r="J116" s="13">
        <v>2</v>
      </c>
      <c r="K116" s="13">
        <v>2</v>
      </c>
      <c r="L116" s="11" t="s">
        <v>71</v>
      </c>
      <c r="M116" s="11" t="s">
        <v>27</v>
      </c>
      <c r="N116" s="15" t="str">
        <f t="shared" si="11"/>
        <v>Anne Burrows Frias Properties of Aspen</v>
      </c>
      <c r="O116" s="23"/>
      <c r="P116" s="23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</row>
    <row r="117" spans="1:114" s="48" customFormat="1" ht="27" customHeight="1" x14ac:dyDescent="0.3">
      <c r="A117" s="77">
        <v>138071</v>
      </c>
      <c r="B117" s="25" t="s">
        <v>420</v>
      </c>
      <c r="C117" s="45">
        <v>610</v>
      </c>
      <c r="D117" s="12" t="s">
        <v>416</v>
      </c>
      <c r="E117" s="12" t="s">
        <v>407</v>
      </c>
      <c r="F117" s="15" t="s">
        <v>439</v>
      </c>
      <c r="G117" s="12" t="str">
        <f t="shared" si="12"/>
        <v>610 S. West End St.,  Unit H-203</v>
      </c>
      <c r="H117" s="45" t="s">
        <v>17</v>
      </c>
      <c r="I117" s="46">
        <v>2200000</v>
      </c>
      <c r="J117" s="45">
        <v>3</v>
      </c>
      <c r="K117" s="45">
        <v>3</v>
      </c>
      <c r="L117" s="15" t="s">
        <v>608</v>
      </c>
      <c r="M117" s="15" t="s">
        <v>553</v>
      </c>
      <c r="N117" s="15" t="str">
        <f t="shared" si="11"/>
        <v>Chet Winchester Aspen Snowmass Sotheby's</v>
      </c>
      <c r="O117" s="25"/>
      <c r="P117" s="25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</row>
    <row r="118" spans="1:114" s="12" customFormat="1" ht="27" customHeight="1" x14ac:dyDescent="0.3">
      <c r="A118" s="11">
        <v>140839</v>
      </c>
      <c r="B118" s="12" t="s">
        <v>421</v>
      </c>
      <c r="C118" s="13">
        <v>940</v>
      </c>
      <c r="D118" s="12" t="s">
        <v>422</v>
      </c>
      <c r="E118" s="12" t="s">
        <v>411</v>
      </c>
      <c r="F118" s="11" t="s">
        <v>440</v>
      </c>
      <c r="G118" s="12" t="str">
        <f t="shared" si="12"/>
        <v>940 Waters Ave.,  Unit 105</v>
      </c>
      <c r="H118" s="13" t="s">
        <v>17</v>
      </c>
      <c r="I118" s="14">
        <v>779000</v>
      </c>
      <c r="J118" s="13">
        <v>2</v>
      </c>
      <c r="K118" s="13">
        <v>2</v>
      </c>
      <c r="L118" s="11" t="s">
        <v>394</v>
      </c>
      <c r="M118" s="11" t="s">
        <v>395</v>
      </c>
      <c r="N118" s="15" t="str">
        <f t="shared" si="11"/>
        <v>Thomas Carr Leverich &amp; Carr</v>
      </c>
      <c r="O118" s="25"/>
      <c r="P118" s="23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</row>
    <row r="119" spans="1:114" s="12" customFormat="1" ht="27" customHeight="1" x14ac:dyDescent="0.3">
      <c r="A119" s="11">
        <v>137595</v>
      </c>
      <c r="B119" s="12" t="s">
        <v>421</v>
      </c>
      <c r="C119" s="13">
        <v>940</v>
      </c>
      <c r="D119" s="12" t="s">
        <v>422</v>
      </c>
      <c r="E119" s="12" t="s">
        <v>411</v>
      </c>
      <c r="F119" s="11" t="s">
        <v>222</v>
      </c>
      <c r="G119" s="12" t="str">
        <f t="shared" si="12"/>
        <v>940 Waters Ave.,  Unit 304</v>
      </c>
      <c r="H119" s="13" t="s">
        <v>17</v>
      </c>
      <c r="I119" s="14">
        <v>575000</v>
      </c>
      <c r="J119" s="13">
        <v>1</v>
      </c>
      <c r="K119" s="13">
        <v>1</v>
      </c>
      <c r="L119" s="11" t="s">
        <v>58</v>
      </c>
      <c r="M119" s="11" t="s">
        <v>553</v>
      </c>
      <c r="N119" s="15" t="str">
        <f t="shared" si="11"/>
        <v>Gary Feldman Aspen Snowmass Sotheby's</v>
      </c>
      <c r="O119" s="25"/>
      <c r="P119" s="23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</row>
    <row r="120" spans="1:114" s="12" customFormat="1" ht="27" customHeight="1" x14ac:dyDescent="0.3">
      <c r="A120" s="11">
        <v>139357</v>
      </c>
      <c r="B120" s="12" t="s">
        <v>421</v>
      </c>
      <c r="C120" s="13">
        <v>940</v>
      </c>
      <c r="D120" s="12" t="s">
        <v>422</v>
      </c>
      <c r="E120" s="12" t="s">
        <v>411</v>
      </c>
      <c r="F120" s="11" t="s">
        <v>441</v>
      </c>
      <c r="G120" s="12" t="str">
        <f t="shared" si="12"/>
        <v>940 Waters Ave.,  Unit 305/306</v>
      </c>
      <c r="H120" s="13" t="s">
        <v>17</v>
      </c>
      <c r="I120" s="14">
        <v>1595000</v>
      </c>
      <c r="J120" s="13">
        <v>4</v>
      </c>
      <c r="K120" s="13">
        <v>4</v>
      </c>
      <c r="L120" s="11" t="s">
        <v>423</v>
      </c>
      <c r="M120" s="11" t="s">
        <v>27</v>
      </c>
      <c r="N120" s="15" t="str">
        <f t="shared" si="11"/>
        <v>Chuck Frias Frias Properties of Aspen</v>
      </c>
      <c r="O120" s="25"/>
      <c r="P120" s="23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</row>
    <row r="121" spans="1:114" s="48" customFormat="1" ht="27" customHeight="1" x14ac:dyDescent="0.3">
      <c r="A121" s="11">
        <v>140793</v>
      </c>
      <c r="B121" s="12" t="s">
        <v>424</v>
      </c>
      <c r="C121" s="13">
        <v>1050</v>
      </c>
      <c r="D121" s="12" t="s">
        <v>422</v>
      </c>
      <c r="E121" s="12" t="s">
        <v>411</v>
      </c>
      <c r="F121" s="11" t="s">
        <v>442</v>
      </c>
      <c r="G121" s="12" t="str">
        <f t="shared" si="12"/>
        <v>1050 Waters Ave.,  Unit 12</v>
      </c>
      <c r="H121" s="13" t="s">
        <v>17</v>
      </c>
      <c r="I121" s="14">
        <v>2395000</v>
      </c>
      <c r="J121" s="13">
        <v>2</v>
      </c>
      <c r="K121" s="13">
        <v>2</v>
      </c>
      <c r="L121" s="11" t="s">
        <v>74</v>
      </c>
      <c r="M121" s="11" t="s">
        <v>553</v>
      </c>
      <c r="N121" s="15" t="str">
        <f t="shared" si="11"/>
        <v>Sally Shiekman-Miller Aspen Snowmass Sotheby's</v>
      </c>
      <c r="O121" s="25"/>
      <c r="P121" s="23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</row>
    <row r="122" spans="1:114" s="25" customFormat="1" ht="27" customHeight="1" x14ac:dyDescent="0.3">
      <c r="A122" s="15">
        <v>140050</v>
      </c>
      <c r="B122" s="23" t="s">
        <v>584</v>
      </c>
      <c r="C122" s="45">
        <v>926</v>
      </c>
      <c r="D122" s="23" t="s">
        <v>231</v>
      </c>
      <c r="E122" s="23" t="s">
        <v>411</v>
      </c>
      <c r="F122" s="15" t="s">
        <v>443</v>
      </c>
      <c r="G122" s="25" t="str">
        <f t="shared" si="12"/>
        <v>926 E. Durant Ave.,  Unit 2</v>
      </c>
      <c r="H122" s="45" t="s">
        <v>17</v>
      </c>
      <c r="I122" s="46">
        <v>5995000</v>
      </c>
      <c r="J122" s="45">
        <v>4</v>
      </c>
      <c r="K122" s="45">
        <v>3</v>
      </c>
      <c r="L122" s="15" t="s">
        <v>187</v>
      </c>
      <c r="M122" s="15" t="s">
        <v>553</v>
      </c>
      <c r="N122" s="15" t="str">
        <f t="shared" si="11"/>
        <v>Patricia Marquis, MCNE Aspen Snowmass Sotheby's</v>
      </c>
      <c r="P122" s="23"/>
    </row>
    <row r="123" spans="1:114" s="12" customFormat="1" ht="27" customHeight="1" x14ac:dyDescent="0.3">
      <c r="A123" s="11">
        <v>141001</v>
      </c>
      <c r="B123" s="12" t="s">
        <v>425</v>
      </c>
      <c r="C123" s="13">
        <v>803</v>
      </c>
      <c r="D123" s="12" t="s">
        <v>231</v>
      </c>
      <c r="E123" s="12" t="s">
        <v>411</v>
      </c>
      <c r="F123" s="11" t="s">
        <v>331</v>
      </c>
      <c r="G123" s="12" t="str">
        <f t="shared" si="12"/>
        <v>803 E. Durant Ave.,  Unit 3</v>
      </c>
      <c r="H123" s="13" t="s">
        <v>17</v>
      </c>
      <c r="I123" s="14">
        <v>1089000</v>
      </c>
      <c r="J123" s="13">
        <v>2</v>
      </c>
      <c r="K123" s="13">
        <v>2</v>
      </c>
      <c r="L123" s="11" t="s">
        <v>26</v>
      </c>
      <c r="M123" s="11" t="s">
        <v>27</v>
      </c>
      <c r="N123" s="15" t="str">
        <f t="shared" si="11"/>
        <v>Dennis Jung Frias Properties of Aspen</v>
      </c>
      <c r="O123" s="25"/>
      <c r="P123" s="23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</row>
    <row r="124" spans="1:114" s="74" customFormat="1" ht="27" customHeight="1" x14ac:dyDescent="0.3">
      <c r="A124" s="11">
        <v>133798</v>
      </c>
      <c r="B124" s="12" t="s">
        <v>425</v>
      </c>
      <c r="C124" s="13">
        <v>803</v>
      </c>
      <c r="D124" s="12" t="s">
        <v>231</v>
      </c>
      <c r="E124" s="12" t="s">
        <v>411</v>
      </c>
      <c r="F124" s="11" t="s">
        <v>172</v>
      </c>
      <c r="G124" s="12" t="str">
        <f t="shared" si="12"/>
        <v>803 E. Durant Ave.,  Unit 7</v>
      </c>
      <c r="H124" s="13" t="s">
        <v>17</v>
      </c>
      <c r="I124" s="14">
        <v>1399000</v>
      </c>
      <c r="J124" s="13">
        <v>2</v>
      </c>
      <c r="K124" s="13">
        <v>2</v>
      </c>
      <c r="L124" s="11" t="s">
        <v>41</v>
      </c>
      <c r="M124" s="11" t="s">
        <v>42</v>
      </c>
      <c r="N124" s="15" t="str">
        <f t="shared" si="11"/>
        <v>Wendalin Whitman Whitman Fine Properties</v>
      </c>
      <c r="O124" s="23"/>
      <c r="P124" s="23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</row>
    <row r="125" spans="1:114" s="12" customFormat="1" ht="27" customHeight="1" x14ac:dyDescent="0.3">
      <c r="A125" s="11">
        <v>137407</v>
      </c>
      <c r="B125" s="12" t="s">
        <v>426</v>
      </c>
      <c r="C125" s="13">
        <v>925</v>
      </c>
      <c r="D125" s="12" t="s">
        <v>231</v>
      </c>
      <c r="E125" s="12" t="s">
        <v>411</v>
      </c>
      <c r="F125" s="11" t="s">
        <v>443</v>
      </c>
      <c r="G125" s="12" t="str">
        <f t="shared" si="12"/>
        <v>925 E. Durant Ave.,  Unit 2</v>
      </c>
      <c r="H125" s="13" t="s">
        <v>17</v>
      </c>
      <c r="I125" s="14">
        <v>5350000</v>
      </c>
      <c r="J125" s="13">
        <v>4</v>
      </c>
      <c r="K125" s="13">
        <v>3</v>
      </c>
      <c r="L125" s="11" t="s">
        <v>203</v>
      </c>
      <c r="M125" s="11" t="s">
        <v>553</v>
      </c>
      <c r="N125" s="15" t="str">
        <f t="shared" si="11"/>
        <v>Thomas Melberg Aspen Snowmass Sotheby's</v>
      </c>
      <c r="O125" s="25"/>
      <c r="P125" s="25"/>
    </row>
    <row r="126" spans="1:114" s="12" customFormat="1" ht="27" customHeight="1" x14ac:dyDescent="0.3">
      <c r="A126" s="11">
        <v>140280</v>
      </c>
      <c r="B126" s="12" t="s">
        <v>554</v>
      </c>
      <c r="C126" s="13">
        <v>922</v>
      </c>
      <c r="D126" s="12" t="s">
        <v>227</v>
      </c>
      <c r="E126" s="12" t="s">
        <v>29</v>
      </c>
      <c r="F126" s="11"/>
      <c r="G126" s="12" t="str">
        <f t="shared" si="12"/>
        <v xml:space="preserve">922 E. Cooper Ave. </v>
      </c>
      <c r="H126" s="13" t="s">
        <v>17</v>
      </c>
      <c r="I126" s="14">
        <v>4750000</v>
      </c>
      <c r="J126" s="13">
        <v>4</v>
      </c>
      <c r="K126" s="13">
        <v>4</v>
      </c>
      <c r="L126" s="11" t="s">
        <v>390</v>
      </c>
      <c r="M126" s="11" t="s">
        <v>553</v>
      </c>
      <c r="N126" s="15" t="str">
        <f t="shared" si="11"/>
        <v>Charley Podolak Aspen Snowmass Sotheby's</v>
      </c>
      <c r="O126" s="25"/>
      <c r="P126" s="25"/>
    </row>
    <row r="127" spans="1:114" s="12" customFormat="1" ht="27" customHeight="1" x14ac:dyDescent="0.3">
      <c r="A127" s="11">
        <v>139853</v>
      </c>
      <c r="B127" s="12" t="s">
        <v>427</v>
      </c>
      <c r="C127" s="13">
        <v>1001</v>
      </c>
      <c r="D127" s="12" t="s">
        <v>227</v>
      </c>
      <c r="E127" s="12" t="s">
        <v>411</v>
      </c>
      <c r="F127" s="11" t="s">
        <v>414</v>
      </c>
      <c r="G127" s="12" t="str">
        <f t="shared" si="12"/>
        <v>1001 E. Cooper Ave.,  Unit 5</v>
      </c>
      <c r="H127" s="13" t="s">
        <v>17</v>
      </c>
      <c r="I127" s="14">
        <v>2600000</v>
      </c>
      <c r="J127" s="13">
        <v>3</v>
      </c>
      <c r="K127" s="13">
        <v>3</v>
      </c>
      <c r="L127" s="11" t="s">
        <v>64</v>
      </c>
      <c r="M127" s="11" t="s">
        <v>65</v>
      </c>
      <c r="N127" s="15" t="str">
        <f t="shared" si="11"/>
        <v>Robert Bowden Bowden Properties</v>
      </c>
      <c r="O127" s="25"/>
      <c r="P127" s="23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</row>
    <row r="128" spans="1:114" s="12" customFormat="1" ht="27" customHeight="1" x14ac:dyDescent="0.3">
      <c r="A128" s="11">
        <v>137919</v>
      </c>
      <c r="B128" s="12" t="s">
        <v>428</v>
      </c>
      <c r="C128" s="13">
        <v>1039</v>
      </c>
      <c r="D128" s="12" t="s">
        <v>227</v>
      </c>
      <c r="E128" s="12" t="s">
        <v>411</v>
      </c>
      <c r="F128" s="11" t="s">
        <v>429</v>
      </c>
      <c r="G128" s="12" t="str">
        <f t="shared" si="12"/>
        <v>1039 E. Cooper Ave.,  Unit 1-A</v>
      </c>
      <c r="H128" s="13" t="s">
        <v>17</v>
      </c>
      <c r="I128" s="14">
        <v>1795000</v>
      </c>
      <c r="J128" s="13">
        <v>2</v>
      </c>
      <c r="K128" s="13">
        <v>2</v>
      </c>
      <c r="L128" s="11" t="s">
        <v>143</v>
      </c>
      <c r="M128" s="11" t="s">
        <v>67</v>
      </c>
      <c r="N128" s="15" t="str">
        <f t="shared" si="11"/>
        <v>Carrie Wells Coldwell Banker Mason Morse</v>
      </c>
      <c r="O128" s="25"/>
      <c r="P128" s="23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</row>
    <row r="129" spans="1:114" s="12" customFormat="1" ht="27" customHeight="1" x14ac:dyDescent="0.3">
      <c r="A129" s="11">
        <v>140514</v>
      </c>
      <c r="B129" s="12" t="s">
        <v>428</v>
      </c>
      <c r="C129" s="13">
        <v>1039</v>
      </c>
      <c r="D129" s="12" t="s">
        <v>227</v>
      </c>
      <c r="E129" s="12" t="s">
        <v>411</v>
      </c>
      <c r="F129" s="11" t="s">
        <v>288</v>
      </c>
      <c r="G129" s="12" t="str">
        <f t="shared" si="12"/>
        <v>1039 E. Cooper Ave.,  Unit 16</v>
      </c>
      <c r="H129" s="13" t="s">
        <v>17</v>
      </c>
      <c r="I129" s="14">
        <v>1995000</v>
      </c>
      <c r="J129" s="13">
        <v>4</v>
      </c>
      <c r="K129" s="13">
        <v>3</v>
      </c>
      <c r="L129" s="11" t="s">
        <v>430</v>
      </c>
      <c r="M129" s="11" t="s">
        <v>141</v>
      </c>
      <c r="N129" s="15" t="str">
        <f t="shared" si="11"/>
        <v>Raymi Goodman Aspen Real Estate Company</v>
      </c>
      <c r="O129" s="25"/>
      <c r="P129" s="23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</row>
    <row r="130" spans="1:114" s="74" customFormat="1" ht="27" customHeight="1" x14ac:dyDescent="0.3">
      <c r="A130" s="11">
        <v>134636</v>
      </c>
      <c r="B130" s="12" t="s">
        <v>428</v>
      </c>
      <c r="C130" s="13">
        <v>1039</v>
      </c>
      <c r="D130" s="12" t="s">
        <v>227</v>
      </c>
      <c r="E130" s="12" t="s">
        <v>411</v>
      </c>
      <c r="F130" s="11" t="s">
        <v>444</v>
      </c>
      <c r="G130" s="12" t="str">
        <f t="shared" si="12"/>
        <v>1039 E. Cooper Ave.,  Unit 21-A</v>
      </c>
      <c r="H130" s="13" t="s">
        <v>17</v>
      </c>
      <c r="I130" s="14">
        <v>1900000</v>
      </c>
      <c r="J130" s="13">
        <v>3</v>
      </c>
      <c r="K130" s="13">
        <v>3</v>
      </c>
      <c r="L130" s="11" t="s">
        <v>431</v>
      </c>
      <c r="M130" s="11" t="s">
        <v>432</v>
      </c>
      <c r="N130" s="15" t="str">
        <f t="shared" si="11"/>
        <v>Joseph Raczak Raczak Real Estate</v>
      </c>
      <c r="O130" s="23"/>
      <c r="P130" s="23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</row>
    <row r="131" spans="1:114" s="25" customFormat="1" ht="27" customHeight="1" x14ac:dyDescent="0.3">
      <c r="A131" s="15">
        <v>141373</v>
      </c>
      <c r="B131" s="23" t="s">
        <v>428</v>
      </c>
      <c r="C131" s="45">
        <v>1039</v>
      </c>
      <c r="D131" s="25" t="s">
        <v>227</v>
      </c>
      <c r="E131" s="23" t="s">
        <v>411</v>
      </c>
      <c r="F131" s="15" t="s">
        <v>289</v>
      </c>
      <c r="G131" s="25" t="str">
        <f t="shared" si="12"/>
        <v>1039 E. Cooper Ave.,  Unit 22</v>
      </c>
      <c r="H131" s="45" t="s">
        <v>17</v>
      </c>
      <c r="I131" s="46">
        <v>2495000</v>
      </c>
      <c r="J131" s="45">
        <v>4</v>
      </c>
      <c r="K131" s="45">
        <v>3</v>
      </c>
      <c r="L131" s="15" t="s">
        <v>265</v>
      </c>
      <c r="M131" s="15" t="s">
        <v>67</v>
      </c>
      <c r="N131" s="15" t="str">
        <f t="shared" si="11"/>
        <v>Christy Clettenberg Coldwell Banker Mason Morse</v>
      </c>
      <c r="O131" s="23"/>
      <c r="P131" s="23"/>
    </row>
    <row r="132" spans="1:114" s="69" customFormat="1" ht="27" customHeight="1" x14ac:dyDescent="0.3">
      <c r="A132" s="68" t="s">
        <v>386</v>
      </c>
      <c r="C132" s="70"/>
      <c r="F132" s="71"/>
      <c r="H132" s="70"/>
      <c r="I132" s="72"/>
      <c r="J132" s="70"/>
      <c r="K132" s="70"/>
      <c r="L132" s="71"/>
      <c r="M132" s="71"/>
      <c r="N132" s="71" t="str">
        <f t="shared" si="11"/>
        <v xml:space="preserve"> </v>
      </c>
      <c r="O132" s="73"/>
      <c r="P132" s="73"/>
    </row>
    <row r="133" spans="1:114" s="69" customFormat="1" ht="27" customHeight="1" x14ac:dyDescent="0.3">
      <c r="A133" s="68" t="s">
        <v>632</v>
      </c>
      <c r="C133" s="70"/>
      <c r="F133" s="71"/>
      <c r="H133" s="70"/>
      <c r="I133" s="72"/>
      <c r="J133" s="70"/>
      <c r="K133" s="70"/>
      <c r="L133" s="71"/>
      <c r="M133" s="71"/>
      <c r="N133" s="71"/>
      <c r="O133" s="73"/>
      <c r="P133" s="73"/>
    </row>
    <row r="134" spans="1:114" s="12" customFormat="1" ht="27" customHeight="1" x14ac:dyDescent="0.3">
      <c r="A134" s="11">
        <v>140409</v>
      </c>
      <c r="B134" s="12" t="s">
        <v>52</v>
      </c>
      <c r="C134" s="13">
        <v>1291</v>
      </c>
      <c r="D134" s="12" t="s">
        <v>445</v>
      </c>
      <c r="E134" s="12" t="s">
        <v>115</v>
      </c>
      <c r="F134" s="11"/>
      <c r="G134" s="12" t="str">
        <f t="shared" ref="G134:G142" si="13">(C134&amp;" "&amp;D134&amp;" "&amp;E134&amp;" "&amp;F134 )</f>
        <v xml:space="preserve">1291 Riverside Dr. </v>
      </c>
      <c r="H134" s="13" t="s">
        <v>17</v>
      </c>
      <c r="I134" s="14">
        <v>4995000</v>
      </c>
      <c r="J134" s="13">
        <v>3</v>
      </c>
      <c r="K134" s="13">
        <v>3</v>
      </c>
      <c r="L134" s="11" t="s">
        <v>104</v>
      </c>
      <c r="M134" s="11" t="s">
        <v>553</v>
      </c>
      <c r="N134" s="15" t="str">
        <f t="shared" si="11"/>
        <v>Craig Morris Aspen Snowmass Sotheby's</v>
      </c>
      <c r="O134" s="23"/>
      <c r="P134" s="23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</row>
    <row r="135" spans="1:114" s="12" customFormat="1" ht="27" customHeight="1" x14ac:dyDescent="0.3">
      <c r="A135" s="11">
        <v>138752</v>
      </c>
      <c r="B135" s="12" t="s">
        <v>446</v>
      </c>
      <c r="C135" s="13">
        <v>326</v>
      </c>
      <c r="D135" s="12" t="s">
        <v>404</v>
      </c>
      <c r="E135" s="12" t="s">
        <v>411</v>
      </c>
      <c r="F135" s="11" t="s">
        <v>456</v>
      </c>
      <c r="G135" s="12" t="str">
        <f t="shared" si="13"/>
        <v>326 Midland Ave.,  Unit 206</v>
      </c>
      <c r="H135" s="13" t="s">
        <v>17</v>
      </c>
      <c r="I135" s="14">
        <v>550000</v>
      </c>
      <c r="J135" s="13">
        <v>1</v>
      </c>
      <c r="K135" s="13">
        <v>1</v>
      </c>
      <c r="L135" s="11" t="s">
        <v>74</v>
      </c>
      <c r="M135" s="11" t="s">
        <v>553</v>
      </c>
      <c r="N135" s="15" t="str">
        <f t="shared" si="11"/>
        <v>Sally Shiekman-Miller Aspen Snowmass Sotheby's</v>
      </c>
      <c r="O135" s="16"/>
      <c r="P135" s="1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</row>
    <row r="136" spans="1:114" s="67" customFormat="1" ht="27" customHeight="1" x14ac:dyDescent="0.3">
      <c r="A136" s="11">
        <v>136612</v>
      </c>
      <c r="B136" s="12" t="s">
        <v>446</v>
      </c>
      <c r="C136" s="13">
        <v>326</v>
      </c>
      <c r="D136" s="12" t="s">
        <v>404</v>
      </c>
      <c r="E136" s="12" t="s">
        <v>411</v>
      </c>
      <c r="F136" s="11" t="s">
        <v>447</v>
      </c>
      <c r="G136" s="12" t="str">
        <f t="shared" si="13"/>
        <v>326 Midland Ave.,  Unit 308</v>
      </c>
      <c r="H136" s="13" t="s">
        <v>17</v>
      </c>
      <c r="I136" s="14">
        <v>725000</v>
      </c>
      <c r="J136" s="13">
        <v>2</v>
      </c>
      <c r="K136" s="13">
        <v>1</v>
      </c>
      <c r="L136" s="11" t="s">
        <v>196</v>
      </c>
      <c r="M136" s="11" t="s">
        <v>55</v>
      </c>
      <c r="N136" s="15" t="str">
        <f t="shared" si="11"/>
        <v>Jonathan Feinberg Aspen Associates Realty Group</v>
      </c>
      <c r="O136" s="16"/>
      <c r="P136" s="1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</row>
    <row r="137" spans="1:114" s="23" customFormat="1" ht="27" customHeight="1" x14ac:dyDescent="0.3">
      <c r="A137" s="15">
        <v>141311</v>
      </c>
      <c r="B137" s="23" t="s">
        <v>626</v>
      </c>
      <c r="C137" s="45">
        <v>302</v>
      </c>
      <c r="D137" s="23" t="s">
        <v>625</v>
      </c>
      <c r="E137" s="25" t="s">
        <v>29</v>
      </c>
      <c r="F137" s="15"/>
      <c r="G137" s="25" t="str">
        <f t="shared" si="13"/>
        <v xml:space="preserve">302 Park Ave. </v>
      </c>
      <c r="H137" s="45" t="s">
        <v>17</v>
      </c>
      <c r="I137" s="46">
        <v>6995000</v>
      </c>
      <c r="J137" s="45">
        <v>6</v>
      </c>
      <c r="K137" s="45">
        <v>6</v>
      </c>
      <c r="L137" s="15" t="s">
        <v>143</v>
      </c>
      <c r="M137" s="15" t="s">
        <v>67</v>
      </c>
      <c r="N137" s="15" t="str">
        <f t="shared" si="11"/>
        <v>Carrie Wells Coldwell Banker Mason Morse</v>
      </c>
    </row>
    <row r="138" spans="1:114" s="12" customFormat="1" ht="27" customHeight="1" x14ac:dyDescent="0.3">
      <c r="A138" s="11">
        <v>140173</v>
      </c>
      <c r="B138" s="12" t="s">
        <v>448</v>
      </c>
      <c r="C138" s="13">
        <v>127</v>
      </c>
      <c r="D138" s="12" t="s">
        <v>449</v>
      </c>
      <c r="E138" s="12" t="s">
        <v>98</v>
      </c>
      <c r="F138" s="11"/>
      <c r="G138" s="12" t="str">
        <f t="shared" si="13"/>
        <v xml:space="preserve">127 Robinson Rd. </v>
      </c>
      <c r="H138" s="13" t="s">
        <v>17</v>
      </c>
      <c r="I138" s="14">
        <v>4450000</v>
      </c>
      <c r="J138" s="13">
        <v>4</v>
      </c>
      <c r="K138" s="13">
        <v>4</v>
      </c>
      <c r="L138" s="11" t="s">
        <v>323</v>
      </c>
      <c r="M138" s="11" t="s">
        <v>553</v>
      </c>
      <c r="N138" s="15" t="str">
        <f t="shared" si="11"/>
        <v>Dayna Horton Aspen Snowmass Sotheby's</v>
      </c>
      <c r="O138" s="25"/>
      <c r="P138" s="25"/>
    </row>
    <row r="139" spans="1:114" s="12" customFormat="1" ht="27" customHeight="1" x14ac:dyDescent="0.3">
      <c r="A139" s="11">
        <v>141274</v>
      </c>
      <c r="B139" s="12" t="s">
        <v>448</v>
      </c>
      <c r="C139" s="13">
        <v>133</v>
      </c>
      <c r="D139" s="12" t="s">
        <v>449</v>
      </c>
      <c r="E139" s="12" t="s">
        <v>98</v>
      </c>
      <c r="F139" s="11"/>
      <c r="G139" s="12" t="str">
        <f t="shared" si="13"/>
        <v xml:space="preserve">133 Robinson Rd. </v>
      </c>
      <c r="H139" s="13" t="s">
        <v>17</v>
      </c>
      <c r="I139" s="14">
        <v>4950000</v>
      </c>
      <c r="J139" s="13">
        <v>3</v>
      </c>
      <c r="K139" s="13">
        <v>4</v>
      </c>
      <c r="L139" s="11" t="s">
        <v>323</v>
      </c>
      <c r="M139" s="11" t="s">
        <v>553</v>
      </c>
      <c r="N139" s="15" t="str">
        <f t="shared" si="11"/>
        <v>Dayna Horton Aspen Snowmass Sotheby's</v>
      </c>
      <c r="O139" s="25"/>
      <c r="P139" s="25"/>
    </row>
    <row r="140" spans="1:114" s="74" customFormat="1" ht="27" customHeight="1" x14ac:dyDescent="0.3">
      <c r="A140" s="11">
        <v>136003</v>
      </c>
      <c r="B140" s="12" t="s">
        <v>450</v>
      </c>
      <c r="C140" s="13">
        <v>1423</v>
      </c>
      <c r="D140" s="12" t="s">
        <v>451</v>
      </c>
      <c r="E140" s="12" t="s">
        <v>98</v>
      </c>
      <c r="F140" s="11"/>
      <c r="G140" s="12" t="str">
        <f t="shared" si="13"/>
        <v xml:space="preserve">1423 Crystal Lake Rd. </v>
      </c>
      <c r="H140" s="13" t="s">
        <v>17</v>
      </c>
      <c r="I140" s="14">
        <v>4975000</v>
      </c>
      <c r="J140" s="13">
        <v>4</v>
      </c>
      <c r="K140" s="13">
        <v>4</v>
      </c>
      <c r="L140" s="11" t="s">
        <v>124</v>
      </c>
      <c r="M140" s="11" t="s">
        <v>553</v>
      </c>
      <c r="N140" s="15" t="str">
        <f t="shared" si="11"/>
        <v>Doug Leibinger Aspen Snowmass Sotheby's</v>
      </c>
      <c r="O140" s="23"/>
      <c r="P140" s="23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</row>
    <row r="141" spans="1:114" s="12" customFormat="1" ht="27" customHeight="1" x14ac:dyDescent="0.3">
      <c r="A141" s="11">
        <v>139232</v>
      </c>
      <c r="B141" s="12" t="s">
        <v>450</v>
      </c>
      <c r="C141" s="13">
        <v>1425</v>
      </c>
      <c r="D141" s="12" t="s">
        <v>451</v>
      </c>
      <c r="E141" s="12" t="s">
        <v>98</v>
      </c>
      <c r="F141" s="11"/>
      <c r="G141" s="12" t="str">
        <f t="shared" si="13"/>
        <v xml:space="preserve">1425 Crystal Lake Rd. </v>
      </c>
      <c r="H141" s="13" t="s">
        <v>17</v>
      </c>
      <c r="I141" s="14">
        <v>3550000</v>
      </c>
      <c r="J141" s="13">
        <v>4</v>
      </c>
      <c r="K141" s="13">
        <v>4</v>
      </c>
      <c r="L141" s="11" t="s">
        <v>452</v>
      </c>
      <c r="M141" s="11" t="s">
        <v>91</v>
      </c>
      <c r="N141" s="15" t="str">
        <f t="shared" si="11"/>
        <v>Janet Lightfoot Lightfoot Real Estate</v>
      </c>
      <c r="O141" s="23"/>
      <c r="P141" s="23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</row>
    <row r="142" spans="1:114" s="12" customFormat="1" ht="27" customHeight="1" x14ac:dyDescent="0.3">
      <c r="A142" s="11">
        <v>138656</v>
      </c>
      <c r="B142" s="12" t="s">
        <v>453</v>
      </c>
      <c r="C142" s="13">
        <v>82</v>
      </c>
      <c r="D142" s="12" t="s">
        <v>453</v>
      </c>
      <c r="E142" s="12" t="s">
        <v>115</v>
      </c>
      <c r="F142" s="11"/>
      <c r="G142" s="12" t="str">
        <f t="shared" si="13"/>
        <v xml:space="preserve">82 Eastwood Dr. </v>
      </c>
      <c r="H142" s="13" t="s">
        <v>17</v>
      </c>
      <c r="I142" s="14">
        <v>7500000</v>
      </c>
      <c r="J142" s="13">
        <v>5</v>
      </c>
      <c r="K142" s="13">
        <v>4</v>
      </c>
      <c r="L142" s="11" t="s">
        <v>75</v>
      </c>
      <c r="M142" s="11" t="s">
        <v>553</v>
      </c>
      <c r="N142" s="15" t="str">
        <f t="shared" si="11"/>
        <v>Andrew Ernemann Aspen Snowmass Sotheby's</v>
      </c>
      <c r="O142" s="23"/>
      <c r="P142" s="23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</row>
    <row r="143" spans="1:114" s="48" customFormat="1" ht="27" customHeight="1" x14ac:dyDescent="0.3">
      <c r="A143" s="47">
        <v>140101</v>
      </c>
      <c r="B143" s="48" t="s">
        <v>454</v>
      </c>
      <c r="C143" s="49">
        <v>782</v>
      </c>
      <c r="D143" s="48" t="s">
        <v>455</v>
      </c>
      <c r="E143" s="48" t="s">
        <v>98</v>
      </c>
      <c r="F143" s="47"/>
      <c r="G143" s="48" t="str">
        <f>(C143&amp;" "&amp;D143&amp;" "&amp;E143&amp;" "&amp;F143 )</f>
        <v xml:space="preserve">782 Mcskimming Rd. </v>
      </c>
      <c r="H143" s="49" t="s">
        <v>17</v>
      </c>
      <c r="I143" s="50">
        <v>4500000</v>
      </c>
      <c r="J143" s="49">
        <v>3</v>
      </c>
      <c r="K143" s="49">
        <v>3</v>
      </c>
      <c r="L143" s="47" t="s">
        <v>64</v>
      </c>
      <c r="M143" s="47" t="s">
        <v>65</v>
      </c>
      <c r="N143" s="47" t="str">
        <f t="shared" si="11"/>
        <v>Robert Bowden Bowden Properties</v>
      </c>
      <c r="O143" s="51"/>
      <c r="P143" s="51"/>
    </row>
    <row r="144" spans="1:114" s="35" customFormat="1" ht="27" customHeight="1" x14ac:dyDescent="0.3">
      <c r="A144" s="32">
        <v>139199</v>
      </c>
      <c r="B144" s="33" t="s">
        <v>459</v>
      </c>
      <c r="C144" s="34">
        <v>77</v>
      </c>
      <c r="D144" s="33" t="s">
        <v>583</v>
      </c>
      <c r="E144" s="33" t="s">
        <v>115</v>
      </c>
      <c r="F144" s="32"/>
      <c r="G144" s="53" t="str">
        <f t="shared" ref="G144" si="14">(C144&amp;" "&amp;D144&amp;" "&amp;E144&amp;" "&amp;F144 )</f>
        <v xml:space="preserve">77 Westview Dr. </v>
      </c>
      <c r="H144" s="34" t="s">
        <v>17</v>
      </c>
      <c r="I144" s="36">
        <v>5375000</v>
      </c>
      <c r="J144" s="34">
        <v>4</v>
      </c>
      <c r="K144" s="34">
        <v>4</v>
      </c>
      <c r="L144" s="32" t="s">
        <v>187</v>
      </c>
      <c r="M144" s="32" t="s">
        <v>553</v>
      </c>
      <c r="N144" s="32" t="str">
        <f t="shared" si="11"/>
        <v>Patricia Marquis, MCNE Aspen Snowmass Sotheby's</v>
      </c>
      <c r="O144" s="33"/>
      <c r="P144" s="33"/>
    </row>
    <row r="145" spans="1:114" s="69" customFormat="1" ht="27" customHeight="1" x14ac:dyDescent="0.3">
      <c r="A145" s="68" t="s">
        <v>386</v>
      </c>
      <c r="C145" s="70"/>
      <c r="F145" s="71"/>
      <c r="H145" s="70"/>
      <c r="I145" s="72"/>
      <c r="J145" s="70"/>
      <c r="K145" s="70"/>
      <c r="L145" s="71"/>
      <c r="M145" s="71"/>
      <c r="N145" s="71"/>
      <c r="O145" s="73"/>
      <c r="P145" s="73"/>
    </row>
    <row r="146" spans="1:114" s="73" customFormat="1" ht="27" customHeight="1" x14ac:dyDescent="0.3">
      <c r="A146" s="68" t="s">
        <v>624</v>
      </c>
      <c r="B146" s="69"/>
      <c r="C146" s="70"/>
      <c r="D146" s="69"/>
      <c r="E146" s="69"/>
      <c r="F146" s="71"/>
      <c r="G146" s="69"/>
      <c r="H146" s="70"/>
      <c r="I146" s="72"/>
      <c r="J146" s="70"/>
      <c r="K146" s="70"/>
      <c r="L146" s="71"/>
      <c r="M146" s="71"/>
      <c r="N146" s="71"/>
      <c r="O146" s="69"/>
    </row>
    <row r="147" spans="1:114" s="64" customFormat="1" ht="27" customHeight="1" x14ac:dyDescent="0.3">
      <c r="A147" s="41">
        <v>141347</v>
      </c>
      <c r="B147" s="42" t="s">
        <v>457</v>
      </c>
      <c r="C147" s="65">
        <v>116</v>
      </c>
      <c r="D147" s="42" t="s">
        <v>589</v>
      </c>
      <c r="E147" s="42" t="s">
        <v>115</v>
      </c>
      <c r="F147" s="41"/>
      <c r="G147" s="64" t="str">
        <f>(C147&amp;" "&amp;D147&amp;" "&amp;E147&amp;" "&amp;F147 )</f>
        <v xml:space="preserve">116 W. Lupine Dr. </v>
      </c>
      <c r="H147" s="65" t="s">
        <v>17</v>
      </c>
      <c r="I147" s="66">
        <v>4250000</v>
      </c>
      <c r="J147" s="65">
        <v>5</v>
      </c>
      <c r="K147" s="65">
        <v>4</v>
      </c>
      <c r="L147" s="41" t="s">
        <v>587</v>
      </c>
      <c r="M147" s="41" t="s">
        <v>67</v>
      </c>
      <c r="N147" s="41" t="str">
        <f t="shared" ref="N147:N159" si="15">(L147&amp;" "&amp;M147)</f>
        <v>Jane Moy Coldwell Banker Mason Morse</v>
      </c>
      <c r="P147" s="42"/>
    </row>
    <row r="148" spans="1:114" s="23" customFormat="1" ht="27" customHeight="1" x14ac:dyDescent="0.3">
      <c r="A148" s="15">
        <v>140034</v>
      </c>
      <c r="B148" s="25" t="s">
        <v>457</v>
      </c>
      <c r="C148" s="45">
        <v>658</v>
      </c>
      <c r="D148" s="25" t="s">
        <v>458</v>
      </c>
      <c r="E148" s="25" t="s">
        <v>115</v>
      </c>
      <c r="F148" s="15"/>
      <c r="G148" s="25" t="str">
        <f t="shared" ref="G148:G159" si="16">(C148&amp;" "&amp;D148&amp;" "&amp;E148&amp;" "&amp;F148 )</f>
        <v xml:space="preserve">658 Mountain Laurel Dr. </v>
      </c>
      <c r="H148" s="45" t="s">
        <v>17</v>
      </c>
      <c r="I148" s="46">
        <v>2850000</v>
      </c>
      <c r="J148" s="45">
        <v>3</v>
      </c>
      <c r="K148" s="45">
        <v>3</v>
      </c>
      <c r="L148" s="15" t="s">
        <v>75</v>
      </c>
      <c r="M148" s="15" t="s">
        <v>553</v>
      </c>
      <c r="N148" s="15" t="str">
        <f t="shared" si="15"/>
        <v>Andrew Ernemann Aspen Snowmass Sotheby's</v>
      </c>
    </row>
    <row r="149" spans="1:114" s="23" customFormat="1" ht="27" customHeight="1" x14ac:dyDescent="0.3">
      <c r="A149" s="15">
        <v>135510</v>
      </c>
      <c r="B149" s="23" t="s">
        <v>457</v>
      </c>
      <c r="C149" s="45">
        <v>780</v>
      </c>
      <c r="D149" s="23" t="s">
        <v>458</v>
      </c>
      <c r="E149" s="23" t="s">
        <v>115</v>
      </c>
      <c r="F149" s="15"/>
      <c r="G149" s="25" t="str">
        <f t="shared" si="16"/>
        <v xml:space="preserve">780 Mountain Laurel Dr. </v>
      </c>
      <c r="H149" s="45" t="s">
        <v>17</v>
      </c>
      <c r="I149" s="46">
        <v>4500000</v>
      </c>
      <c r="J149" s="45">
        <v>6</v>
      </c>
      <c r="K149" s="45">
        <v>6</v>
      </c>
      <c r="L149" s="15" t="s">
        <v>609</v>
      </c>
      <c r="M149" s="15" t="s">
        <v>610</v>
      </c>
      <c r="N149" s="15" t="str">
        <f t="shared" si="15"/>
        <v>Ruth Kruger Kruger and Company</v>
      </c>
    </row>
    <row r="150" spans="1:114" s="12" customFormat="1" ht="27" customHeight="1" x14ac:dyDescent="0.3">
      <c r="A150" s="11">
        <v>136105</v>
      </c>
      <c r="B150" s="12" t="s">
        <v>457</v>
      </c>
      <c r="C150" s="13">
        <v>825</v>
      </c>
      <c r="D150" s="12" t="s">
        <v>458</v>
      </c>
      <c r="E150" s="12" t="s">
        <v>115</v>
      </c>
      <c r="F150" s="11"/>
      <c r="G150" s="12" t="str">
        <f t="shared" si="16"/>
        <v xml:space="preserve">825 Mountain Laurel Dr. </v>
      </c>
      <c r="H150" s="13" t="s">
        <v>17</v>
      </c>
      <c r="I150" s="14">
        <v>2995000</v>
      </c>
      <c r="J150" s="13">
        <v>3</v>
      </c>
      <c r="K150" s="13">
        <v>2</v>
      </c>
      <c r="L150" s="11" t="s">
        <v>66</v>
      </c>
      <c r="M150" s="11" t="s">
        <v>67</v>
      </c>
      <c r="N150" s="15" t="str">
        <f t="shared" si="15"/>
        <v>Brian Hazen Coldwell Banker Mason Morse</v>
      </c>
      <c r="O150" s="23"/>
      <c r="P150" s="23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</row>
    <row r="151" spans="1:114" s="12" customFormat="1" ht="27" customHeight="1" x14ac:dyDescent="0.3">
      <c r="A151" s="11">
        <v>139538</v>
      </c>
      <c r="B151" s="12" t="s">
        <v>457</v>
      </c>
      <c r="C151" s="13">
        <v>18</v>
      </c>
      <c r="D151" s="12" t="s">
        <v>458</v>
      </c>
      <c r="E151" s="12" t="s">
        <v>77</v>
      </c>
      <c r="F151" s="11"/>
      <c r="G151" s="12" t="str">
        <f t="shared" si="16"/>
        <v xml:space="preserve">18 Mountain Laurel Ct. </v>
      </c>
      <c r="H151" s="13" t="s">
        <v>17</v>
      </c>
      <c r="I151" s="14">
        <v>4495000</v>
      </c>
      <c r="J151" s="13">
        <v>4</v>
      </c>
      <c r="K151" s="13">
        <v>4</v>
      </c>
      <c r="L151" s="11" t="s">
        <v>419</v>
      </c>
      <c r="M151" s="11" t="s">
        <v>553</v>
      </c>
      <c r="N151" s="15" t="str">
        <f t="shared" si="15"/>
        <v>AnneAdare Wood Aspen Snowmass Sotheby's</v>
      </c>
      <c r="O151" s="16"/>
      <c r="P151" s="1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</row>
    <row r="152" spans="1:114" s="12" customFormat="1" ht="27" customHeight="1" x14ac:dyDescent="0.3">
      <c r="A152" s="11">
        <v>140533</v>
      </c>
      <c r="B152" s="12" t="s">
        <v>459</v>
      </c>
      <c r="C152" s="13">
        <v>42302</v>
      </c>
      <c r="D152" s="12" t="s">
        <v>158</v>
      </c>
      <c r="F152" s="11" t="s">
        <v>256</v>
      </c>
      <c r="G152" s="12" t="str">
        <f t="shared" si="16"/>
        <v>42302 Highway 82  Unit 1</v>
      </c>
      <c r="H152" s="13" t="s">
        <v>17</v>
      </c>
      <c r="I152" s="14">
        <v>10675000</v>
      </c>
      <c r="J152" s="13">
        <v>4</v>
      </c>
      <c r="K152" s="13">
        <v>4</v>
      </c>
      <c r="L152" s="11" t="s">
        <v>41</v>
      </c>
      <c r="M152" s="11" t="s">
        <v>42</v>
      </c>
      <c r="N152" s="15" t="str">
        <f t="shared" si="15"/>
        <v>Wendalin Whitman Whitman Fine Properties</v>
      </c>
      <c r="O152" s="16"/>
      <c r="P152" s="1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</row>
    <row r="153" spans="1:114" s="12" customFormat="1" ht="27" customHeight="1" x14ac:dyDescent="0.3">
      <c r="A153" s="11">
        <v>140534</v>
      </c>
      <c r="B153" s="12" t="s">
        <v>459</v>
      </c>
      <c r="C153" s="13">
        <v>42328</v>
      </c>
      <c r="D153" s="12" t="s">
        <v>158</v>
      </c>
      <c r="F153" s="11" t="s">
        <v>443</v>
      </c>
      <c r="G153" s="12" t="str">
        <f t="shared" si="16"/>
        <v>42328 Highway 82  Unit 2</v>
      </c>
      <c r="H153" s="13" t="s">
        <v>17</v>
      </c>
      <c r="I153" s="14">
        <v>8775000</v>
      </c>
      <c r="J153" s="13">
        <v>3</v>
      </c>
      <c r="K153" s="13">
        <v>3</v>
      </c>
      <c r="L153" s="11" t="s">
        <v>41</v>
      </c>
      <c r="M153" s="11" t="s">
        <v>42</v>
      </c>
      <c r="N153" s="15" t="str">
        <f t="shared" si="15"/>
        <v>Wendalin Whitman Whitman Fine Properties</v>
      </c>
      <c r="O153" s="25"/>
      <c r="P153" s="25"/>
    </row>
    <row r="154" spans="1:114" s="12" customFormat="1" ht="27" customHeight="1" x14ac:dyDescent="0.3">
      <c r="A154" s="11">
        <v>139716</v>
      </c>
      <c r="B154" s="12" t="s">
        <v>459</v>
      </c>
      <c r="C154" s="13">
        <v>42376</v>
      </c>
      <c r="D154" s="12" t="s">
        <v>158</v>
      </c>
      <c r="F154" s="11" t="s">
        <v>331</v>
      </c>
      <c r="G154" s="12" t="str">
        <f t="shared" si="16"/>
        <v>42376 Highway 82  Unit 3</v>
      </c>
      <c r="H154" s="13" t="s">
        <v>17</v>
      </c>
      <c r="I154" s="14">
        <v>8695000</v>
      </c>
      <c r="J154" s="13">
        <v>3</v>
      </c>
      <c r="K154" s="13">
        <v>3</v>
      </c>
      <c r="L154" s="11" t="s">
        <v>41</v>
      </c>
      <c r="M154" s="11" t="s">
        <v>42</v>
      </c>
      <c r="N154" s="15" t="str">
        <f t="shared" si="15"/>
        <v>Wendalin Whitman Whitman Fine Properties</v>
      </c>
      <c r="O154" s="25"/>
      <c r="P154" s="25"/>
    </row>
    <row r="155" spans="1:114" s="48" customFormat="1" ht="27" customHeight="1" x14ac:dyDescent="0.3">
      <c r="A155" s="47">
        <v>141260</v>
      </c>
      <c r="B155" s="48" t="s">
        <v>459</v>
      </c>
      <c r="C155" s="49">
        <v>42474</v>
      </c>
      <c r="D155" s="48" t="s">
        <v>158</v>
      </c>
      <c r="F155" s="47"/>
      <c r="G155" s="48" t="str">
        <f t="shared" si="16"/>
        <v xml:space="preserve">42474 Highway 82  </v>
      </c>
      <c r="H155" s="49" t="s">
        <v>17</v>
      </c>
      <c r="I155" s="50">
        <v>13750000</v>
      </c>
      <c r="J155" s="49">
        <v>5</v>
      </c>
      <c r="K155" s="49">
        <v>5</v>
      </c>
      <c r="L155" s="47" t="s">
        <v>38</v>
      </c>
      <c r="M155" s="47" t="s">
        <v>36</v>
      </c>
      <c r="N155" s="47" t="str">
        <f t="shared" si="15"/>
        <v>Galen Bright Setterfield &amp; Bright</v>
      </c>
      <c r="P155" s="51"/>
    </row>
    <row r="156" spans="1:114" s="75" customFormat="1" ht="27" customHeight="1" x14ac:dyDescent="0.3">
      <c r="A156" s="15">
        <v>141196</v>
      </c>
      <c r="B156" s="23" t="s">
        <v>459</v>
      </c>
      <c r="C156" s="45">
        <v>42489</v>
      </c>
      <c r="D156" s="23" t="s">
        <v>158</v>
      </c>
      <c r="E156" s="23"/>
      <c r="F156" s="15"/>
      <c r="G156" s="12" t="str">
        <f t="shared" si="16"/>
        <v xml:space="preserve">42489 Highway 82  </v>
      </c>
      <c r="H156" s="45" t="s">
        <v>17</v>
      </c>
      <c r="I156" s="46">
        <v>6399000</v>
      </c>
      <c r="J156" s="45">
        <v>5</v>
      </c>
      <c r="K156" s="45">
        <v>4</v>
      </c>
      <c r="L156" s="15" t="s">
        <v>143</v>
      </c>
      <c r="M156" s="15" t="s">
        <v>67</v>
      </c>
      <c r="N156" s="15" t="str">
        <f t="shared" si="15"/>
        <v>Carrie Wells Coldwell Banker Mason Morse</v>
      </c>
      <c r="O156" s="25"/>
      <c r="P156" s="23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</row>
    <row r="157" spans="1:114" s="78" customFormat="1" ht="27" customHeight="1" x14ac:dyDescent="0.3">
      <c r="A157" s="11">
        <v>139458</v>
      </c>
      <c r="B157" s="12" t="s">
        <v>176</v>
      </c>
      <c r="C157" s="13">
        <v>42553</v>
      </c>
      <c r="D157" s="12" t="s">
        <v>158</v>
      </c>
      <c r="E157" s="12"/>
      <c r="F157" s="11"/>
      <c r="G157" s="12" t="str">
        <f t="shared" si="16"/>
        <v xml:space="preserve">42553 Highway 82  </v>
      </c>
      <c r="H157" s="13" t="s">
        <v>17</v>
      </c>
      <c r="I157" s="14">
        <v>4750000</v>
      </c>
      <c r="J157" s="13">
        <v>4</v>
      </c>
      <c r="K157" s="13">
        <v>3</v>
      </c>
      <c r="L157" s="11" t="s">
        <v>150</v>
      </c>
      <c r="M157" s="11" t="s">
        <v>19</v>
      </c>
      <c r="N157" s="15" t="str">
        <f t="shared" si="15"/>
        <v>Steven Shane Shane Aspen Real Estate</v>
      </c>
      <c r="O157" s="25"/>
      <c r="P157" s="23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</row>
    <row r="158" spans="1:114" s="12" customFormat="1" ht="27" customHeight="1" x14ac:dyDescent="0.3">
      <c r="A158" s="11">
        <v>141021</v>
      </c>
      <c r="B158" s="12" t="s">
        <v>457</v>
      </c>
      <c r="C158" s="13">
        <v>42701</v>
      </c>
      <c r="D158" s="12" t="s">
        <v>158</v>
      </c>
      <c r="F158" s="11" t="s">
        <v>53</v>
      </c>
      <c r="G158" s="12" t="str">
        <f t="shared" si="16"/>
        <v>42701 Highway 82  Unit A</v>
      </c>
      <c r="H158" s="13" t="s">
        <v>17</v>
      </c>
      <c r="I158" s="14">
        <v>4200000</v>
      </c>
      <c r="J158" s="13">
        <v>4</v>
      </c>
      <c r="K158" s="13">
        <v>4</v>
      </c>
      <c r="L158" s="11" t="s">
        <v>60</v>
      </c>
      <c r="M158" s="11" t="s">
        <v>61</v>
      </c>
      <c r="N158" s="15" t="str">
        <f t="shared" si="15"/>
        <v>Lorrie Winnerman Lorrie B Aspen</v>
      </c>
      <c r="O158" s="25"/>
      <c r="P158" s="23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</row>
    <row r="159" spans="1:114" s="33" customFormat="1" ht="27" customHeight="1" x14ac:dyDescent="0.3">
      <c r="A159" s="52">
        <v>140158</v>
      </c>
      <c r="B159" s="53" t="s">
        <v>460</v>
      </c>
      <c r="C159" s="54">
        <v>161</v>
      </c>
      <c r="D159" s="53" t="s">
        <v>461</v>
      </c>
      <c r="E159" s="53" t="s">
        <v>89</v>
      </c>
      <c r="F159" s="52"/>
      <c r="G159" s="53" t="str">
        <f t="shared" si="16"/>
        <v xml:space="preserve">161 Popcorn Ln. </v>
      </c>
      <c r="H159" s="54" t="s">
        <v>17</v>
      </c>
      <c r="I159" s="55">
        <v>16950000</v>
      </c>
      <c r="J159" s="54">
        <v>5</v>
      </c>
      <c r="K159" s="54">
        <v>5</v>
      </c>
      <c r="L159" s="52" t="s">
        <v>462</v>
      </c>
      <c r="M159" s="52" t="s">
        <v>42</v>
      </c>
      <c r="N159" s="32" t="str">
        <f t="shared" si="15"/>
        <v>Lisa Turchiarelli Whitman Fine Properties</v>
      </c>
      <c r="O159" s="35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</row>
    <row r="160" spans="1:114" s="69" customFormat="1" ht="27" customHeight="1" x14ac:dyDescent="0.3">
      <c r="A160" s="68" t="s">
        <v>463</v>
      </c>
      <c r="C160" s="70"/>
      <c r="F160" s="71"/>
      <c r="H160" s="70"/>
      <c r="I160" s="72"/>
      <c r="J160" s="70"/>
      <c r="K160" s="70"/>
      <c r="L160" s="71"/>
      <c r="M160" s="71"/>
      <c r="N160" s="71"/>
      <c r="P160" s="73"/>
    </row>
    <row r="161" spans="1:114" s="68" customFormat="1" ht="27" customHeight="1" x14ac:dyDescent="0.3">
      <c r="A161" s="68" t="s">
        <v>475</v>
      </c>
      <c r="B161" s="69"/>
      <c r="C161" s="70"/>
      <c r="D161" s="69"/>
      <c r="E161" s="69"/>
      <c r="F161" s="71"/>
      <c r="G161" s="69"/>
      <c r="H161" s="70"/>
      <c r="I161" s="72"/>
      <c r="J161" s="70"/>
      <c r="K161" s="70"/>
      <c r="L161" s="71"/>
      <c r="M161" s="71"/>
      <c r="N161" s="71"/>
      <c r="O161" s="69"/>
      <c r="P161" s="73"/>
    </row>
    <row r="162" spans="1:114" s="8" customFormat="1" ht="27" customHeight="1" x14ac:dyDescent="0.3">
      <c r="A162" s="37">
        <v>136366</v>
      </c>
      <c r="B162" s="38" t="s">
        <v>464</v>
      </c>
      <c r="C162" s="39">
        <v>66</v>
      </c>
      <c r="D162" s="38" t="s">
        <v>465</v>
      </c>
      <c r="E162" s="38" t="s">
        <v>89</v>
      </c>
      <c r="F162" s="37"/>
      <c r="G162" s="38" t="str">
        <f t="shared" ref="G162:G182" si="17">(C162&amp;" "&amp;D162&amp;" "&amp;E162&amp;" "&amp;F162 )</f>
        <v xml:space="preserve">66 Emmy Ln. </v>
      </c>
      <c r="H162" s="39" t="s">
        <v>546</v>
      </c>
      <c r="I162" s="40">
        <v>1999000</v>
      </c>
      <c r="J162" s="39">
        <v>4</v>
      </c>
      <c r="K162" s="39">
        <v>3</v>
      </c>
      <c r="L162" s="37" t="s">
        <v>306</v>
      </c>
      <c r="M162" s="37" t="s">
        <v>55</v>
      </c>
      <c r="N162" s="41" t="str">
        <f t="shared" ref="N162:N182" si="18">(L162&amp;" "&amp;M162)</f>
        <v>Patrick (PJ) Bory Aspen Associates Realty Group</v>
      </c>
      <c r="O162" s="64"/>
      <c r="P162" s="42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79"/>
      <c r="BC162" s="79"/>
      <c r="BD162" s="79"/>
      <c r="BE162" s="79"/>
      <c r="BF162" s="79"/>
      <c r="BG162" s="79"/>
      <c r="BH162" s="79"/>
      <c r="BI162" s="79"/>
      <c r="BJ162" s="79"/>
      <c r="BK162" s="79"/>
      <c r="BL162" s="79"/>
      <c r="BM162" s="79"/>
      <c r="BN162" s="79"/>
      <c r="BO162" s="79"/>
      <c r="BP162" s="79"/>
      <c r="BQ162" s="79"/>
      <c r="BR162" s="79"/>
      <c r="BS162" s="79"/>
      <c r="BT162" s="79"/>
      <c r="BU162" s="79"/>
      <c r="BV162" s="79"/>
      <c r="BW162" s="79"/>
      <c r="BX162" s="79"/>
      <c r="BY162" s="79"/>
      <c r="BZ162" s="79"/>
      <c r="CA162" s="79"/>
      <c r="CB162" s="79"/>
      <c r="CC162" s="79"/>
      <c r="CD162" s="79"/>
      <c r="CE162" s="79"/>
      <c r="CF162" s="79"/>
      <c r="CG162" s="79"/>
      <c r="CH162" s="79"/>
      <c r="CI162" s="79"/>
      <c r="CJ162" s="79"/>
      <c r="CK162" s="79"/>
      <c r="CL162" s="79"/>
      <c r="CM162" s="79"/>
      <c r="CN162" s="79"/>
      <c r="CO162" s="79"/>
      <c r="CP162" s="79"/>
      <c r="CQ162" s="79"/>
      <c r="CR162" s="79"/>
      <c r="CS162" s="79"/>
      <c r="CT162" s="79"/>
      <c r="CU162" s="79"/>
      <c r="CV162" s="79"/>
      <c r="CW162" s="79"/>
      <c r="CX162" s="79"/>
      <c r="CY162" s="79"/>
      <c r="CZ162" s="79"/>
      <c r="DA162" s="79"/>
      <c r="DB162" s="79"/>
      <c r="DC162" s="79"/>
      <c r="DD162" s="79"/>
      <c r="DE162" s="79"/>
      <c r="DF162" s="79"/>
      <c r="DG162" s="79"/>
      <c r="DH162" s="79"/>
      <c r="DI162" s="79"/>
      <c r="DJ162" s="79"/>
    </row>
    <row r="163" spans="1:114" s="78" customFormat="1" ht="27" customHeight="1" x14ac:dyDescent="0.3">
      <c r="A163" s="11">
        <v>141270</v>
      </c>
      <c r="B163" s="12" t="s">
        <v>464</v>
      </c>
      <c r="C163" s="13">
        <v>97</v>
      </c>
      <c r="D163" s="12" t="s">
        <v>466</v>
      </c>
      <c r="E163" s="12" t="s">
        <v>467</v>
      </c>
      <c r="F163" s="11"/>
      <c r="G163" s="12" t="str">
        <f t="shared" si="17"/>
        <v xml:space="preserve">97 Martingale Place </v>
      </c>
      <c r="H163" s="13" t="s">
        <v>546</v>
      </c>
      <c r="I163" s="14">
        <v>2595000</v>
      </c>
      <c r="J163" s="13">
        <v>4</v>
      </c>
      <c r="K163" s="13">
        <v>4</v>
      </c>
      <c r="L163" s="11" t="s">
        <v>84</v>
      </c>
      <c r="M163" s="11" t="s">
        <v>85</v>
      </c>
      <c r="N163" s="15" t="str">
        <f t="shared" si="18"/>
        <v>Lane Schiller Aspen Core Realty</v>
      </c>
      <c r="O163" s="25"/>
      <c r="P163" s="23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</row>
    <row r="164" spans="1:114" s="80" customFormat="1" ht="27" customHeight="1" x14ac:dyDescent="0.3">
      <c r="A164" s="11">
        <v>137273</v>
      </c>
      <c r="B164" s="12" t="s">
        <v>464</v>
      </c>
      <c r="C164" s="13">
        <v>500</v>
      </c>
      <c r="D164" s="12" t="s">
        <v>468</v>
      </c>
      <c r="E164" s="12" t="s">
        <v>98</v>
      </c>
      <c r="F164" s="11"/>
      <c r="G164" s="12" t="str">
        <f t="shared" si="17"/>
        <v xml:space="preserve">500 Sinclair Rd. </v>
      </c>
      <c r="H164" s="13" t="s">
        <v>546</v>
      </c>
      <c r="I164" s="14">
        <v>3275000</v>
      </c>
      <c r="J164" s="13">
        <v>6</v>
      </c>
      <c r="K164" s="13">
        <v>5</v>
      </c>
      <c r="L164" s="11" t="s">
        <v>280</v>
      </c>
      <c r="M164" s="11" t="s">
        <v>553</v>
      </c>
      <c r="N164" s="15" t="str">
        <f t="shared" si="18"/>
        <v>Terry Rogers Aspen Snowmass Sotheby's</v>
      </c>
      <c r="O164" s="23"/>
      <c r="P164" s="23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</row>
    <row r="165" spans="1:114" s="25" customFormat="1" ht="27" customHeight="1" x14ac:dyDescent="0.3">
      <c r="A165" s="11">
        <v>140504</v>
      </c>
      <c r="B165" s="12" t="s">
        <v>469</v>
      </c>
      <c r="C165" s="13">
        <v>824</v>
      </c>
      <c r="D165" s="12" t="s">
        <v>468</v>
      </c>
      <c r="E165" s="12" t="s">
        <v>98</v>
      </c>
      <c r="F165" s="11"/>
      <c r="G165" s="12" t="str">
        <f t="shared" si="17"/>
        <v xml:space="preserve">824 Sinclair Rd. </v>
      </c>
      <c r="H165" s="13" t="s">
        <v>546</v>
      </c>
      <c r="I165" s="14">
        <v>2395000</v>
      </c>
      <c r="J165" s="13">
        <v>5</v>
      </c>
      <c r="K165" s="13">
        <v>3</v>
      </c>
      <c r="L165" s="11" t="s">
        <v>277</v>
      </c>
      <c r="M165" s="11" t="s">
        <v>69</v>
      </c>
      <c r="N165" s="15" t="str">
        <f t="shared" si="18"/>
        <v>Greg Rulon Douglas Elliman Real Estate</v>
      </c>
      <c r="P165" s="23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</row>
    <row r="166" spans="1:114" s="12" customFormat="1" ht="27" customHeight="1" x14ac:dyDescent="0.3">
      <c r="A166" s="11">
        <v>141211</v>
      </c>
      <c r="B166" s="12" t="s">
        <v>464</v>
      </c>
      <c r="C166" s="13">
        <v>516</v>
      </c>
      <c r="D166" s="12" t="s">
        <v>468</v>
      </c>
      <c r="E166" s="12" t="s">
        <v>98</v>
      </c>
      <c r="F166" s="11"/>
      <c r="G166" s="12" t="str">
        <f t="shared" si="17"/>
        <v xml:space="preserve">516 Sinclair Rd. </v>
      </c>
      <c r="H166" s="13" t="s">
        <v>546</v>
      </c>
      <c r="I166" s="14">
        <v>2900000</v>
      </c>
      <c r="J166" s="13">
        <v>4</v>
      </c>
      <c r="K166" s="13">
        <v>4</v>
      </c>
      <c r="L166" s="11" t="s">
        <v>146</v>
      </c>
      <c r="M166" s="11" t="s">
        <v>147</v>
      </c>
      <c r="N166" s="15" t="str">
        <f t="shared" si="18"/>
        <v>Cynthia Milling Palladium Properties</v>
      </c>
      <c r="O166" s="25"/>
      <c r="P166" s="23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</row>
    <row r="167" spans="1:114" s="12" customFormat="1" ht="27" customHeight="1" x14ac:dyDescent="0.3">
      <c r="A167" s="11">
        <v>140191</v>
      </c>
      <c r="B167" s="12" t="s">
        <v>464</v>
      </c>
      <c r="C167" s="13">
        <v>450</v>
      </c>
      <c r="D167" s="12" t="s">
        <v>470</v>
      </c>
      <c r="E167" s="12" t="s">
        <v>115</v>
      </c>
      <c r="F167" s="11"/>
      <c r="G167" s="12" t="str">
        <f t="shared" si="17"/>
        <v xml:space="preserve">450 Terrace Dr. </v>
      </c>
      <c r="H167" s="13" t="s">
        <v>546</v>
      </c>
      <c r="I167" s="14">
        <v>1495000</v>
      </c>
      <c r="J167" s="13">
        <v>5</v>
      </c>
      <c r="K167" s="13">
        <v>3</v>
      </c>
      <c r="L167" s="11" t="s">
        <v>471</v>
      </c>
      <c r="M167" s="11" t="s">
        <v>553</v>
      </c>
      <c r="N167" s="15" t="str">
        <f t="shared" si="18"/>
        <v>Lex Tarumianz Aspen Snowmass Sotheby's</v>
      </c>
      <c r="O167" s="25"/>
      <c r="P167" s="23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</row>
    <row r="168" spans="1:114" s="12" customFormat="1" ht="27" customHeight="1" x14ac:dyDescent="0.3">
      <c r="A168" s="15">
        <v>137482</v>
      </c>
      <c r="B168" s="25" t="s">
        <v>464</v>
      </c>
      <c r="C168" s="45">
        <v>144</v>
      </c>
      <c r="D168" s="25" t="s">
        <v>472</v>
      </c>
      <c r="E168" s="25" t="s">
        <v>98</v>
      </c>
      <c r="F168" s="15"/>
      <c r="G168" s="25" t="str">
        <f t="shared" si="17"/>
        <v xml:space="preserve">144 Meadow Rd. </v>
      </c>
      <c r="H168" s="45" t="s">
        <v>546</v>
      </c>
      <c r="I168" s="46">
        <v>1900000</v>
      </c>
      <c r="J168" s="45">
        <v>5</v>
      </c>
      <c r="K168" s="45">
        <v>4</v>
      </c>
      <c r="L168" s="15" t="s">
        <v>277</v>
      </c>
      <c r="M168" s="15" t="s">
        <v>69</v>
      </c>
      <c r="N168" s="15" t="str">
        <f t="shared" si="18"/>
        <v>Greg Rulon Douglas Elliman Real Estate</v>
      </c>
      <c r="O168" s="25"/>
      <c r="P168" s="23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</row>
    <row r="169" spans="1:114" s="48" customFormat="1" ht="27" customHeight="1" x14ac:dyDescent="0.3">
      <c r="A169" s="47">
        <v>141319</v>
      </c>
      <c r="B169" s="48" t="s">
        <v>469</v>
      </c>
      <c r="C169" s="49">
        <v>300</v>
      </c>
      <c r="D169" s="48" t="s">
        <v>473</v>
      </c>
      <c r="E169" s="48" t="s">
        <v>98</v>
      </c>
      <c r="F169" s="47"/>
      <c r="G169" s="48" t="str">
        <f t="shared" si="17"/>
        <v xml:space="preserve">300 Oak Ridge Rd. </v>
      </c>
      <c r="H169" s="49" t="s">
        <v>546</v>
      </c>
      <c r="I169" s="50">
        <v>2995000</v>
      </c>
      <c r="J169" s="49">
        <v>6</v>
      </c>
      <c r="K169" s="49">
        <v>4</v>
      </c>
      <c r="L169" s="47" t="s">
        <v>341</v>
      </c>
      <c r="M169" s="47" t="s">
        <v>553</v>
      </c>
      <c r="N169" s="47" t="str">
        <f t="shared" si="18"/>
        <v>Lisa Price Aspen Snowmass Sotheby's</v>
      </c>
      <c r="P169" s="51"/>
    </row>
    <row r="170" spans="1:114" s="12" customFormat="1" ht="27" customHeight="1" x14ac:dyDescent="0.3">
      <c r="A170" s="11">
        <v>139453</v>
      </c>
      <c r="B170" s="12" t="s">
        <v>474</v>
      </c>
      <c r="C170" s="13">
        <v>686</v>
      </c>
      <c r="D170" s="12" t="s">
        <v>473</v>
      </c>
      <c r="E170" s="12" t="s">
        <v>98</v>
      </c>
      <c r="F170" s="11"/>
      <c r="G170" s="12" t="str">
        <f t="shared" si="17"/>
        <v xml:space="preserve">686 Oak Ridge Rd. </v>
      </c>
      <c r="H170" s="13" t="s">
        <v>546</v>
      </c>
      <c r="I170" s="14">
        <v>2399000</v>
      </c>
      <c r="J170" s="13">
        <v>3</v>
      </c>
      <c r="K170" s="13">
        <v>2</v>
      </c>
      <c r="L170" s="11" t="s">
        <v>319</v>
      </c>
      <c r="M170" s="11" t="s">
        <v>553</v>
      </c>
      <c r="N170" s="15" t="str">
        <f t="shared" si="18"/>
        <v>Kathy DeWolfe Aspen Snowmass Sotheby's</v>
      </c>
      <c r="O170" s="25"/>
      <c r="P170" s="23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</row>
    <row r="171" spans="1:114" s="12" customFormat="1" ht="27" customHeight="1" x14ac:dyDescent="0.3">
      <c r="A171" s="11">
        <v>130294</v>
      </c>
      <c r="B171" s="12" t="s">
        <v>474</v>
      </c>
      <c r="C171" s="13">
        <v>714</v>
      </c>
      <c r="D171" s="12" t="s">
        <v>473</v>
      </c>
      <c r="E171" s="12" t="s">
        <v>98</v>
      </c>
      <c r="F171" s="11"/>
      <c r="G171" s="12" t="str">
        <f t="shared" si="17"/>
        <v xml:space="preserve">714 Oak Ridge Rd. </v>
      </c>
      <c r="H171" s="13" t="s">
        <v>546</v>
      </c>
      <c r="I171" s="14">
        <v>3395000</v>
      </c>
      <c r="J171" s="13">
        <v>4</v>
      </c>
      <c r="K171" s="13">
        <v>3</v>
      </c>
      <c r="L171" s="11" t="s">
        <v>306</v>
      </c>
      <c r="M171" s="11" t="s">
        <v>55</v>
      </c>
      <c r="N171" s="15" t="str">
        <f t="shared" si="18"/>
        <v>Patrick (PJ) Bory Aspen Associates Realty Group</v>
      </c>
      <c r="O171" s="25"/>
      <c r="P171" s="23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</row>
    <row r="172" spans="1:114" s="23" customFormat="1" ht="27" customHeight="1" x14ac:dyDescent="0.3">
      <c r="A172" s="15">
        <v>141306</v>
      </c>
      <c r="B172" s="23" t="s">
        <v>591</v>
      </c>
      <c r="C172" s="45">
        <v>3904</v>
      </c>
      <c r="D172" s="23" t="s">
        <v>568</v>
      </c>
      <c r="E172" s="23" t="s">
        <v>285</v>
      </c>
      <c r="F172" s="15" t="s">
        <v>224</v>
      </c>
      <c r="G172" s="25" t="str">
        <f>(C172&amp;" "&amp;D172&amp;" "&amp;E172&amp;" "&amp;F172 )</f>
        <v>3904 Brush Creek Rd.,  Unit 6</v>
      </c>
      <c r="H172" s="45" t="s">
        <v>546</v>
      </c>
      <c r="I172" s="46">
        <v>1785000</v>
      </c>
      <c r="J172" s="45">
        <v>3</v>
      </c>
      <c r="K172" s="45">
        <v>3</v>
      </c>
      <c r="L172" s="15" t="s">
        <v>361</v>
      </c>
      <c r="M172" s="15" t="s">
        <v>23</v>
      </c>
      <c r="N172" s="15" t="str">
        <f t="shared" si="18"/>
        <v>Leah Moriarty Aspen Snowmass Properties|BJ Adams and Company</v>
      </c>
    </row>
    <row r="173" spans="1:114" s="12" customFormat="1" ht="27" customHeight="1" x14ac:dyDescent="0.3">
      <c r="A173" s="11">
        <v>139803</v>
      </c>
      <c r="B173" s="12" t="s">
        <v>485</v>
      </c>
      <c r="C173" s="13">
        <v>4000</v>
      </c>
      <c r="D173" s="12" t="s">
        <v>484</v>
      </c>
      <c r="E173" s="12" t="s">
        <v>285</v>
      </c>
      <c r="F173" s="11" t="s">
        <v>290</v>
      </c>
      <c r="G173" s="12" t="str">
        <f t="shared" si="17"/>
        <v>4000 Brush Creek Road Rd.,  Unit 10</v>
      </c>
      <c r="H173" s="13" t="s">
        <v>546</v>
      </c>
      <c r="I173" s="14">
        <v>795000</v>
      </c>
      <c r="J173" s="13">
        <v>2</v>
      </c>
      <c r="K173" s="13">
        <v>2</v>
      </c>
      <c r="L173" s="11" t="s">
        <v>361</v>
      </c>
      <c r="M173" s="11" t="s">
        <v>23</v>
      </c>
      <c r="N173" s="15" t="str">
        <f t="shared" si="18"/>
        <v>Leah Moriarty Aspen Snowmass Properties|BJ Adams and Company</v>
      </c>
      <c r="O173" s="25"/>
      <c r="P173" s="23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</row>
    <row r="174" spans="1:114" s="12" customFormat="1" ht="27" customHeight="1" x14ac:dyDescent="0.3">
      <c r="A174" s="11">
        <v>137803</v>
      </c>
      <c r="B174" s="12" t="s">
        <v>483</v>
      </c>
      <c r="C174" s="13">
        <v>35</v>
      </c>
      <c r="D174" s="12" t="s">
        <v>476</v>
      </c>
      <c r="E174" s="12" t="s">
        <v>285</v>
      </c>
      <c r="F174" s="11" t="s">
        <v>487</v>
      </c>
      <c r="G174" s="12" t="str">
        <f t="shared" si="17"/>
        <v>35 Upper Woodbridge Rd.,  Unit 24ab</v>
      </c>
      <c r="H174" s="13" t="s">
        <v>546</v>
      </c>
      <c r="I174" s="14">
        <v>574000</v>
      </c>
      <c r="J174" s="13">
        <v>2</v>
      </c>
      <c r="K174" s="13">
        <v>2</v>
      </c>
      <c r="L174" s="11" t="s">
        <v>482</v>
      </c>
      <c r="M174" s="11" t="s">
        <v>141</v>
      </c>
      <c r="N174" s="15" t="str">
        <f t="shared" si="18"/>
        <v>Joshua Landis Aspen Real Estate Company</v>
      </c>
      <c r="O174" s="25"/>
      <c r="P174" s="23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</row>
    <row r="175" spans="1:114" s="12" customFormat="1" ht="27" customHeight="1" x14ac:dyDescent="0.3">
      <c r="A175" s="11">
        <v>138879</v>
      </c>
      <c r="B175" s="12" t="s">
        <v>480</v>
      </c>
      <c r="C175" s="13">
        <v>35</v>
      </c>
      <c r="D175" s="12" t="s">
        <v>479</v>
      </c>
      <c r="E175" s="12" t="s">
        <v>285</v>
      </c>
      <c r="F175" s="11" t="s">
        <v>488</v>
      </c>
      <c r="G175" s="12" t="str">
        <f t="shared" si="17"/>
        <v>35 Lower Woodbridge Rd.,  Unit J133</v>
      </c>
      <c r="H175" s="13" t="s">
        <v>546</v>
      </c>
      <c r="I175" s="14">
        <v>362500</v>
      </c>
      <c r="J175" s="13">
        <v>1</v>
      </c>
      <c r="K175" s="13">
        <v>1</v>
      </c>
      <c r="L175" s="11" t="s">
        <v>277</v>
      </c>
      <c r="M175" s="11" t="s">
        <v>69</v>
      </c>
      <c r="N175" s="15" t="str">
        <f t="shared" si="18"/>
        <v>Greg Rulon Douglas Elliman Real Estate</v>
      </c>
      <c r="O175" s="25"/>
      <c r="P175" s="23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</row>
    <row r="176" spans="1:114" s="12" customFormat="1" ht="27" customHeight="1" x14ac:dyDescent="0.3">
      <c r="A176" s="11">
        <v>137293</v>
      </c>
      <c r="B176" s="12" t="s">
        <v>480</v>
      </c>
      <c r="C176" s="13">
        <v>34</v>
      </c>
      <c r="D176" s="12" t="s">
        <v>479</v>
      </c>
      <c r="E176" s="12" t="s">
        <v>285</v>
      </c>
      <c r="F176" s="11" t="s">
        <v>489</v>
      </c>
      <c r="G176" s="12" t="str">
        <f t="shared" si="17"/>
        <v>34 Lower Woodbridge Rd.,  Unit 190</v>
      </c>
      <c r="H176" s="13" t="s">
        <v>546</v>
      </c>
      <c r="I176" s="14">
        <v>595000</v>
      </c>
      <c r="J176" s="13">
        <v>3</v>
      </c>
      <c r="K176" s="13">
        <v>3</v>
      </c>
      <c r="L176" s="11" t="s">
        <v>174</v>
      </c>
      <c r="M176" s="11" t="s">
        <v>23</v>
      </c>
      <c r="N176" s="15" t="str">
        <f t="shared" si="18"/>
        <v>Mark Lewis Aspen Snowmass Properties|BJ Adams and Company</v>
      </c>
      <c r="O176" s="25"/>
      <c r="P176" s="25"/>
    </row>
    <row r="177" spans="1:114" s="12" customFormat="1" ht="27" customHeight="1" x14ac:dyDescent="0.3">
      <c r="A177" s="11">
        <v>136528</v>
      </c>
      <c r="B177" s="12" t="s">
        <v>480</v>
      </c>
      <c r="C177" s="13">
        <v>35</v>
      </c>
      <c r="D177" s="12" t="s">
        <v>479</v>
      </c>
      <c r="E177" s="12" t="s">
        <v>285</v>
      </c>
      <c r="F177" s="11" t="s">
        <v>490</v>
      </c>
      <c r="G177" s="12" t="str">
        <f t="shared" si="17"/>
        <v>35 Lower Woodbridge Rd.,  Unit B107</v>
      </c>
      <c r="H177" s="13" t="s">
        <v>546</v>
      </c>
      <c r="I177" s="14">
        <v>449000</v>
      </c>
      <c r="J177" s="13">
        <v>2</v>
      </c>
      <c r="K177" s="13">
        <v>2</v>
      </c>
      <c r="L177" s="11" t="s">
        <v>481</v>
      </c>
      <c r="M177" s="11" t="s">
        <v>19</v>
      </c>
      <c r="N177" s="15" t="str">
        <f t="shared" si="18"/>
        <v>Judy Sullivan Shane Aspen Real Estate</v>
      </c>
      <c r="O177" s="25"/>
      <c r="P177" s="25"/>
    </row>
    <row r="178" spans="1:114" s="12" customFormat="1" ht="27" customHeight="1" x14ac:dyDescent="0.3">
      <c r="A178" s="11">
        <v>141252</v>
      </c>
      <c r="B178" s="12" t="s">
        <v>480</v>
      </c>
      <c r="C178" s="13">
        <v>35</v>
      </c>
      <c r="D178" s="12" t="s">
        <v>479</v>
      </c>
      <c r="E178" s="12" t="s">
        <v>285</v>
      </c>
      <c r="F178" s="11" t="s">
        <v>486</v>
      </c>
      <c r="G178" s="12" t="str">
        <f t="shared" si="17"/>
        <v>35 Lower Woodbridge Rd.,  Unit 193</v>
      </c>
      <c r="H178" s="13" t="s">
        <v>546</v>
      </c>
      <c r="I178" s="14">
        <v>496500</v>
      </c>
      <c r="J178" s="13">
        <v>2</v>
      </c>
      <c r="K178" s="13">
        <v>2</v>
      </c>
      <c r="L178" s="11" t="s">
        <v>271</v>
      </c>
      <c r="M178" s="11" t="s">
        <v>553</v>
      </c>
      <c r="N178" s="15" t="str">
        <f t="shared" si="18"/>
        <v>Katie Grange Aspen Snowmass Sotheby's</v>
      </c>
      <c r="O178" s="25"/>
      <c r="P178" s="23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</row>
    <row r="179" spans="1:114" s="12" customFormat="1" ht="27" customHeight="1" x14ac:dyDescent="0.3">
      <c r="A179" s="11">
        <v>139589</v>
      </c>
      <c r="B179" s="12" t="s">
        <v>477</v>
      </c>
      <c r="C179" s="13">
        <v>55</v>
      </c>
      <c r="D179" s="12" t="s">
        <v>476</v>
      </c>
      <c r="E179" s="12" t="s">
        <v>285</v>
      </c>
      <c r="F179" s="11" t="s">
        <v>491</v>
      </c>
      <c r="G179" s="12" t="str">
        <f t="shared" si="17"/>
        <v>55 Upper Woodbridge Rd.,  Unit E-3</v>
      </c>
      <c r="H179" s="13" t="s">
        <v>546</v>
      </c>
      <c r="I179" s="14">
        <v>550000</v>
      </c>
      <c r="J179" s="13">
        <v>3</v>
      </c>
      <c r="K179" s="13">
        <v>2</v>
      </c>
      <c r="L179" s="11" t="s">
        <v>271</v>
      </c>
      <c r="M179" s="11" t="s">
        <v>553</v>
      </c>
      <c r="N179" s="15" t="str">
        <f t="shared" si="18"/>
        <v>Katie Grange Aspen Snowmass Sotheby's</v>
      </c>
      <c r="O179" s="25"/>
      <c r="P179" s="23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</row>
    <row r="180" spans="1:114" s="75" customFormat="1" ht="27" customHeight="1" x14ac:dyDescent="0.3">
      <c r="A180" s="11">
        <v>140973</v>
      </c>
      <c r="B180" s="12" t="s">
        <v>477</v>
      </c>
      <c r="C180" s="13">
        <v>55</v>
      </c>
      <c r="D180" s="12" t="s">
        <v>476</v>
      </c>
      <c r="E180" s="12" t="s">
        <v>285</v>
      </c>
      <c r="F180" s="11" t="s">
        <v>492</v>
      </c>
      <c r="G180" s="12" t="str">
        <f t="shared" si="17"/>
        <v>55 Upper Woodbridge Rd.,  Unit D-4</v>
      </c>
      <c r="H180" s="13" t="s">
        <v>546</v>
      </c>
      <c r="I180" s="14">
        <v>600000</v>
      </c>
      <c r="J180" s="13">
        <v>3</v>
      </c>
      <c r="K180" s="13">
        <v>2</v>
      </c>
      <c r="L180" s="11" t="s">
        <v>478</v>
      </c>
      <c r="M180" s="11" t="s">
        <v>553</v>
      </c>
      <c r="N180" s="15" t="str">
        <f t="shared" si="18"/>
        <v>Ivan Skoric Aspen Snowmass Sotheby's</v>
      </c>
      <c r="O180" s="25"/>
      <c r="P180" s="23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</row>
    <row r="181" spans="1:114" s="12" customFormat="1" ht="27" customHeight="1" x14ac:dyDescent="0.3">
      <c r="A181" s="11">
        <v>139105</v>
      </c>
      <c r="B181" s="12" t="s">
        <v>477</v>
      </c>
      <c r="C181" s="13">
        <v>55</v>
      </c>
      <c r="D181" s="12" t="s">
        <v>476</v>
      </c>
      <c r="E181" s="12" t="s">
        <v>285</v>
      </c>
      <c r="F181" s="11" t="s">
        <v>493</v>
      </c>
      <c r="G181" s="12" t="str">
        <f t="shared" si="17"/>
        <v>55 Upper Woodbridge Rd.,  Unit J-4</v>
      </c>
      <c r="H181" s="13" t="s">
        <v>546</v>
      </c>
      <c r="I181" s="14">
        <v>495000</v>
      </c>
      <c r="J181" s="13">
        <v>2</v>
      </c>
      <c r="K181" s="13">
        <v>2</v>
      </c>
      <c r="L181" s="11" t="s">
        <v>309</v>
      </c>
      <c r="M181" s="11" t="s">
        <v>553</v>
      </c>
      <c r="N181" s="15" t="str">
        <f t="shared" si="18"/>
        <v>Greg Didier Aspen Snowmass Sotheby's</v>
      </c>
      <c r="O181" s="25"/>
      <c r="P181" s="23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</row>
    <row r="182" spans="1:114" s="53" customFormat="1" ht="27" customHeight="1" x14ac:dyDescent="0.3">
      <c r="A182" s="52">
        <v>135358</v>
      </c>
      <c r="B182" s="53" t="s">
        <v>477</v>
      </c>
      <c r="C182" s="54">
        <v>55</v>
      </c>
      <c r="D182" s="53" t="s">
        <v>476</v>
      </c>
      <c r="E182" s="53" t="s">
        <v>285</v>
      </c>
      <c r="F182" s="52" t="s">
        <v>494</v>
      </c>
      <c r="G182" s="53" t="str">
        <f t="shared" si="17"/>
        <v>55 Upper Woodbridge Rd.,  Unit L2</v>
      </c>
      <c r="H182" s="54" t="s">
        <v>546</v>
      </c>
      <c r="I182" s="55">
        <v>387000</v>
      </c>
      <c r="J182" s="54">
        <v>1</v>
      </c>
      <c r="K182" s="54">
        <v>1</v>
      </c>
      <c r="L182" s="52" t="s">
        <v>131</v>
      </c>
      <c r="M182" s="52" t="s">
        <v>67</v>
      </c>
      <c r="N182" s="32" t="str">
        <f t="shared" si="18"/>
        <v>Susan Plummer Coldwell Banker Mason Morse</v>
      </c>
      <c r="O182" s="35"/>
      <c r="P182" s="3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</row>
    <row r="183" spans="1:114" s="69" customFormat="1" ht="27" customHeight="1" x14ac:dyDescent="0.3">
      <c r="A183" s="68" t="s">
        <v>463</v>
      </c>
      <c r="C183" s="70"/>
      <c r="F183" s="71"/>
      <c r="H183" s="70"/>
      <c r="I183" s="72"/>
      <c r="J183" s="70"/>
      <c r="K183" s="70"/>
      <c r="L183" s="71"/>
      <c r="M183" s="71"/>
      <c r="N183" s="71"/>
      <c r="P183" s="73"/>
    </row>
    <row r="184" spans="1:114" s="69" customFormat="1" ht="27" customHeight="1" x14ac:dyDescent="0.3">
      <c r="A184" s="68" t="s">
        <v>191</v>
      </c>
      <c r="C184" s="70"/>
      <c r="F184" s="71"/>
      <c r="H184" s="70"/>
      <c r="I184" s="72"/>
      <c r="J184" s="70"/>
      <c r="K184" s="70"/>
      <c r="L184" s="71"/>
      <c r="M184" s="71"/>
      <c r="N184" s="71"/>
      <c r="P184" s="73"/>
    </row>
    <row r="185" spans="1:114" s="38" customFormat="1" ht="27" customHeight="1" x14ac:dyDescent="0.3">
      <c r="A185" s="37">
        <v>140625</v>
      </c>
      <c r="B185" s="38" t="s">
        <v>499</v>
      </c>
      <c r="C185" s="39">
        <v>360</v>
      </c>
      <c r="D185" s="38" t="s">
        <v>327</v>
      </c>
      <c r="E185" s="38" t="s">
        <v>285</v>
      </c>
      <c r="F185" s="37" t="s">
        <v>512</v>
      </c>
      <c r="G185" s="38" t="str">
        <f>(C185&amp;" "&amp;D185&amp;" "&amp;E185&amp;" "&amp;F185 )</f>
        <v>360 Wood Rd.,  Unit 313</v>
      </c>
      <c r="H185" s="39" t="s">
        <v>546</v>
      </c>
      <c r="I185" s="40">
        <v>975000</v>
      </c>
      <c r="J185" s="39">
        <v>3</v>
      </c>
      <c r="K185" s="39">
        <v>3</v>
      </c>
      <c r="L185" s="37" t="s">
        <v>353</v>
      </c>
      <c r="M185" s="37" t="s">
        <v>69</v>
      </c>
      <c r="N185" s="41" t="str">
        <f t="shared" ref="N185:N214" si="19">(L185&amp;" "&amp;M185)</f>
        <v>Rick Griffin Douglas Elliman Real Estate</v>
      </c>
      <c r="O185" s="64"/>
      <c r="P185" s="42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  <c r="CT185" s="81"/>
      <c r="CU185" s="81"/>
      <c r="CV185" s="81"/>
      <c r="CW185" s="81"/>
      <c r="CX185" s="81"/>
      <c r="CY185" s="81"/>
      <c r="CZ185" s="81"/>
      <c r="DA185" s="81"/>
      <c r="DB185" s="81"/>
      <c r="DC185" s="81"/>
      <c r="DD185" s="81"/>
      <c r="DE185" s="81"/>
      <c r="DF185" s="81"/>
      <c r="DG185" s="81"/>
      <c r="DH185" s="81"/>
      <c r="DI185" s="81"/>
      <c r="DJ185" s="81"/>
    </row>
    <row r="186" spans="1:114" s="12" customFormat="1" ht="27" customHeight="1" x14ac:dyDescent="0.3">
      <c r="A186" s="11">
        <v>135063</v>
      </c>
      <c r="B186" s="12" t="s">
        <v>499</v>
      </c>
      <c r="C186" s="13">
        <v>360</v>
      </c>
      <c r="D186" s="12" t="s">
        <v>327</v>
      </c>
      <c r="E186" s="12" t="s">
        <v>285</v>
      </c>
      <c r="F186" s="11" t="s">
        <v>221</v>
      </c>
      <c r="G186" s="12" t="str">
        <f>(C186&amp;" "&amp;D186&amp;" "&amp;E186&amp;" "&amp;F186 )</f>
        <v>360 Wood Rd.,  Unit 101</v>
      </c>
      <c r="H186" s="13" t="s">
        <v>546</v>
      </c>
      <c r="I186" s="14">
        <v>1995000</v>
      </c>
      <c r="J186" s="13">
        <v>4</v>
      </c>
      <c r="K186" s="13">
        <v>4</v>
      </c>
      <c r="L186" s="11" t="s">
        <v>203</v>
      </c>
      <c r="M186" s="11" t="s">
        <v>553</v>
      </c>
      <c r="N186" s="15" t="str">
        <f t="shared" si="19"/>
        <v>Thomas Melberg Aspen Snowmass Sotheby's</v>
      </c>
      <c r="O186" s="25"/>
      <c r="P186" s="23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</row>
    <row r="187" spans="1:114" ht="27" customHeight="1" x14ac:dyDescent="0.3">
      <c r="A187" s="11">
        <v>141360</v>
      </c>
      <c r="B187" s="27" t="s">
        <v>495</v>
      </c>
      <c r="C187" s="13">
        <v>400</v>
      </c>
      <c r="D187" s="27" t="s">
        <v>327</v>
      </c>
      <c r="E187" s="27" t="s">
        <v>285</v>
      </c>
      <c r="F187" s="11" t="s">
        <v>606</v>
      </c>
      <c r="G187" s="12" t="str">
        <f>(C187&amp;" "&amp;D187&amp;" "&amp;E187&amp;" "&amp;F187 )</f>
        <v>400 Wood Rd.,  Unit 1203</v>
      </c>
      <c r="H187" s="13" t="s">
        <v>546</v>
      </c>
      <c r="I187" s="14">
        <v>400000</v>
      </c>
      <c r="J187" s="13">
        <v>2</v>
      </c>
      <c r="K187" s="13">
        <v>2</v>
      </c>
      <c r="L187" s="11" t="s">
        <v>174</v>
      </c>
      <c r="M187" s="11" t="s">
        <v>23</v>
      </c>
      <c r="N187" s="15" t="str">
        <f t="shared" si="19"/>
        <v>Mark Lewis Aspen Snowmass Properties|BJ Adams and Company</v>
      </c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</row>
    <row r="188" spans="1:114" s="24" customFormat="1" ht="27" customHeight="1" x14ac:dyDescent="0.3">
      <c r="A188" s="28">
        <v>134961</v>
      </c>
      <c r="B188" s="24" t="s">
        <v>495</v>
      </c>
      <c r="C188" s="29">
        <v>400</v>
      </c>
      <c r="D188" s="24" t="s">
        <v>327</v>
      </c>
      <c r="E188" s="24" t="s">
        <v>285</v>
      </c>
      <c r="F188" s="28" t="s">
        <v>612</v>
      </c>
      <c r="G188" s="26" t="str">
        <f>(C188&amp;" "&amp;D188&amp;" "&amp;E188&amp;" "&amp;F188 )</f>
        <v>400 Wood Rd.,  Unit 1219</v>
      </c>
      <c r="H188" s="29" t="s">
        <v>546</v>
      </c>
      <c r="I188" s="31">
        <v>495000</v>
      </c>
      <c r="J188" s="29">
        <v>2</v>
      </c>
      <c r="K188" s="29">
        <v>2</v>
      </c>
      <c r="L188" s="28" t="s">
        <v>41</v>
      </c>
      <c r="M188" s="28" t="s">
        <v>42</v>
      </c>
      <c r="N188" s="28" t="str">
        <f t="shared" si="19"/>
        <v>Wendalin Whitman Whitman Fine Properties</v>
      </c>
    </row>
    <row r="189" spans="1:114" s="26" customFormat="1" ht="27" customHeight="1" x14ac:dyDescent="0.3">
      <c r="A189" s="28">
        <v>139841</v>
      </c>
      <c r="B189" s="26" t="s">
        <v>495</v>
      </c>
      <c r="C189" s="29">
        <v>400</v>
      </c>
      <c r="D189" s="26" t="s">
        <v>327</v>
      </c>
      <c r="E189" s="26" t="s">
        <v>285</v>
      </c>
      <c r="F189" s="28" t="s">
        <v>496</v>
      </c>
      <c r="G189" s="26" t="str">
        <f t="shared" ref="G189:G213" si="20">(C189&amp;" "&amp;D189&amp;" "&amp;E189&amp;" "&amp;F189 )</f>
        <v>400 Wood Rd.,  Unit 2209</v>
      </c>
      <c r="H189" s="29" t="s">
        <v>546</v>
      </c>
      <c r="I189" s="31">
        <v>1565000</v>
      </c>
      <c r="J189" s="29">
        <v>4</v>
      </c>
      <c r="K189" s="29">
        <v>4</v>
      </c>
      <c r="L189" s="28" t="s">
        <v>309</v>
      </c>
      <c r="M189" s="28" t="s">
        <v>553</v>
      </c>
      <c r="N189" s="28" t="str">
        <f t="shared" si="19"/>
        <v>Greg Didier Aspen Snowmass Sotheby's</v>
      </c>
      <c r="P189" s="24"/>
    </row>
    <row r="190" spans="1:114" ht="27" customHeight="1" x14ac:dyDescent="0.3">
      <c r="A190" s="11">
        <v>134854</v>
      </c>
      <c r="B190" s="12" t="s">
        <v>495</v>
      </c>
      <c r="C190" s="13">
        <v>400</v>
      </c>
      <c r="D190" s="12" t="s">
        <v>327</v>
      </c>
      <c r="E190" s="12" t="s">
        <v>285</v>
      </c>
      <c r="F190" s="11" t="s">
        <v>503</v>
      </c>
      <c r="G190" s="12" t="str">
        <f t="shared" si="20"/>
        <v>400 Wood Rd.,  Unit 1121</v>
      </c>
      <c r="H190" s="13" t="s">
        <v>546</v>
      </c>
      <c r="I190" s="14">
        <v>749000</v>
      </c>
      <c r="J190" s="13">
        <v>2</v>
      </c>
      <c r="K190" s="13">
        <v>2</v>
      </c>
      <c r="L190" s="11" t="s">
        <v>497</v>
      </c>
      <c r="M190" s="11" t="s">
        <v>553</v>
      </c>
      <c r="N190" s="15" t="str">
        <f t="shared" si="19"/>
        <v>Donald Crouch Aspen Snowmass Sotheby's</v>
      </c>
    </row>
    <row r="191" spans="1:114" s="12" customFormat="1" ht="27" customHeight="1" x14ac:dyDescent="0.3">
      <c r="A191" s="11">
        <v>128245</v>
      </c>
      <c r="B191" s="12" t="s">
        <v>495</v>
      </c>
      <c r="C191" s="13">
        <v>400</v>
      </c>
      <c r="D191" s="12" t="s">
        <v>327</v>
      </c>
      <c r="E191" s="12" t="s">
        <v>285</v>
      </c>
      <c r="F191" s="11" t="s">
        <v>504</v>
      </c>
      <c r="G191" s="12" t="str">
        <f t="shared" si="20"/>
        <v>400 Wood Rd.,  Unit 2110</v>
      </c>
      <c r="H191" s="13" t="s">
        <v>546</v>
      </c>
      <c r="I191" s="14">
        <v>429500</v>
      </c>
      <c r="J191" s="13">
        <v>1</v>
      </c>
      <c r="K191" s="13">
        <v>1</v>
      </c>
      <c r="L191" s="11" t="s">
        <v>608</v>
      </c>
      <c r="M191" s="11" t="s">
        <v>553</v>
      </c>
      <c r="N191" s="15" t="str">
        <f t="shared" si="19"/>
        <v>Chet Winchester Aspen Snowmass Sotheby's</v>
      </c>
      <c r="O191" s="25"/>
      <c r="P191" s="23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</row>
    <row r="192" spans="1:114" s="12" customFormat="1" ht="27" customHeight="1" x14ac:dyDescent="0.3">
      <c r="A192" s="11">
        <v>139391</v>
      </c>
      <c r="B192" s="12" t="s">
        <v>495</v>
      </c>
      <c r="C192" s="13">
        <v>400</v>
      </c>
      <c r="D192" s="12" t="s">
        <v>327</v>
      </c>
      <c r="E192" s="12" t="s">
        <v>285</v>
      </c>
      <c r="F192" s="11" t="s">
        <v>505</v>
      </c>
      <c r="G192" s="12" t="str">
        <f t="shared" si="20"/>
        <v>400 Wood Rd.,  Unit 2311</v>
      </c>
      <c r="H192" s="13" t="s">
        <v>546</v>
      </c>
      <c r="I192" s="14">
        <v>459000</v>
      </c>
      <c r="J192" s="13">
        <v>2</v>
      </c>
      <c r="K192" s="13">
        <v>2</v>
      </c>
      <c r="L192" s="11" t="s">
        <v>498</v>
      </c>
      <c r="M192" s="11" t="s">
        <v>55</v>
      </c>
      <c r="N192" s="15" t="str">
        <f t="shared" si="19"/>
        <v>Ashley Chod Aspen Associates Realty Group</v>
      </c>
      <c r="O192" s="25"/>
      <c r="P192" s="23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</row>
    <row r="193" spans="1:114" s="12" customFormat="1" ht="27" customHeight="1" x14ac:dyDescent="0.3">
      <c r="A193" s="11">
        <v>132666</v>
      </c>
      <c r="B193" s="12" t="s">
        <v>495</v>
      </c>
      <c r="C193" s="13">
        <v>400</v>
      </c>
      <c r="D193" s="12" t="s">
        <v>327</v>
      </c>
      <c r="E193" s="12" t="s">
        <v>285</v>
      </c>
      <c r="F193" s="11" t="s">
        <v>375</v>
      </c>
      <c r="G193" s="12" t="str">
        <f t="shared" si="20"/>
        <v>400 Wood Rd.,  Unit 2206</v>
      </c>
      <c r="H193" s="13" t="s">
        <v>546</v>
      </c>
      <c r="I193" s="14">
        <v>499000</v>
      </c>
      <c r="J193" s="13">
        <v>2</v>
      </c>
      <c r="K193" s="13">
        <v>2</v>
      </c>
      <c r="L193" s="11" t="s">
        <v>174</v>
      </c>
      <c r="M193" s="11" t="s">
        <v>23</v>
      </c>
      <c r="N193" s="15" t="str">
        <f t="shared" si="19"/>
        <v>Mark Lewis Aspen Snowmass Properties|BJ Adams and Company</v>
      </c>
      <c r="O193" s="25"/>
      <c r="P193" s="23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</row>
    <row r="194" spans="1:114" s="25" customFormat="1" ht="27" customHeight="1" x14ac:dyDescent="0.3">
      <c r="A194" s="11">
        <v>136879</v>
      </c>
      <c r="B194" s="12" t="s">
        <v>495</v>
      </c>
      <c r="C194" s="13">
        <v>400</v>
      </c>
      <c r="D194" s="12" t="s">
        <v>327</v>
      </c>
      <c r="E194" s="12" t="s">
        <v>285</v>
      </c>
      <c r="F194" s="11" t="s">
        <v>506</v>
      </c>
      <c r="G194" s="12" t="str">
        <f t="shared" si="20"/>
        <v>400 Wood Rd.,  Unit 3203</v>
      </c>
      <c r="H194" s="13" t="s">
        <v>546</v>
      </c>
      <c r="I194" s="14">
        <v>525000</v>
      </c>
      <c r="J194" s="13">
        <v>2</v>
      </c>
      <c r="K194" s="13">
        <v>2</v>
      </c>
      <c r="L194" s="11" t="s">
        <v>174</v>
      </c>
      <c r="M194" s="11" t="s">
        <v>23</v>
      </c>
      <c r="N194" s="15" t="str">
        <f t="shared" si="19"/>
        <v>Mark Lewis Aspen Snowmass Properties|BJ Adams and Company</v>
      </c>
      <c r="P194" s="23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</row>
    <row r="195" spans="1:114" ht="27" customHeight="1" x14ac:dyDescent="0.3">
      <c r="A195" s="11">
        <v>131165</v>
      </c>
      <c r="B195" s="12" t="s">
        <v>495</v>
      </c>
      <c r="C195" s="13">
        <v>400</v>
      </c>
      <c r="D195" s="12" t="s">
        <v>327</v>
      </c>
      <c r="E195" s="12" t="s">
        <v>285</v>
      </c>
      <c r="F195" s="11" t="s">
        <v>507</v>
      </c>
      <c r="G195" s="12" t="str">
        <f t="shared" si="20"/>
        <v>400 Wood Rd.,  Unit 3213</v>
      </c>
      <c r="H195" s="13" t="s">
        <v>546</v>
      </c>
      <c r="I195" s="14">
        <v>995000</v>
      </c>
      <c r="J195" s="13">
        <v>2</v>
      </c>
      <c r="K195" s="13">
        <v>3</v>
      </c>
      <c r="L195" s="11" t="s">
        <v>174</v>
      </c>
      <c r="M195" s="11" t="s">
        <v>23</v>
      </c>
      <c r="N195" s="15" t="str">
        <f t="shared" si="19"/>
        <v>Mark Lewis Aspen Snowmass Properties|BJ Adams and Company</v>
      </c>
    </row>
    <row r="196" spans="1:114" s="12" customFormat="1" ht="27" customHeight="1" x14ac:dyDescent="0.3">
      <c r="A196" s="11">
        <v>136817</v>
      </c>
      <c r="B196" s="12" t="s">
        <v>495</v>
      </c>
      <c r="C196" s="13">
        <v>400</v>
      </c>
      <c r="D196" s="12" t="s">
        <v>327</v>
      </c>
      <c r="E196" s="12" t="s">
        <v>285</v>
      </c>
      <c r="F196" s="11" t="s">
        <v>508</v>
      </c>
      <c r="G196" s="12" t="str">
        <f t="shared" si="20"/>
        <v>400 Wood Rd.,  Unit 1115</v>
      </c>
      <c r="H196" s="13" t="s">
        <v>546</v>
      </c>
      <c r="I196" s="14">
        <v>1395000</v>
      </c>
      <c r="J196" s="13">
        <v>4</v>
      </c>
      <c r="K196" s="13">
        <v>4</v>
      </c>
      <c r="L196" s="11" t="s">
        <v>174</v>
      </c>
      <c r="M196" s="11" t="s">
        <v>23</v>
      </c>
      <c r="N196" s="15" t="str">
        <f t="shared" si="19"/>
        <v>Mark Lewis Aspen Snowmass Properties|BJ Adams and Company</v>
      </c>
      <c r="O196" s="25"/>
      <c r="P196" s="23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</row>
    <row r="197" spans="1:114" s="12" customFormat="1" ht="27" customHeight="1" x14ac:dyDescent="0.3">
      <c r="A197" s="11">
        <v>136813</v>
      </c>
      <c r="B197" s="27" t="s">
        <v>495</v>
      </c>
      <c r="C197" s="13">
        <v>400</v>
      </c>
      <c r="D197" s="27" t="s">
        <v>327</v>
      </c>
      <c r="E197" s="27" t="s">
        <v>285</v>
      </c>
      <c r="F197" s="11" t="s">
        <v>573</v>
      </c>
      <c r="G197" s="12" t="str">
        <f t="shared" si="20"/>
        <v>400 Wood Rd.,  Unit F-1114</v>
      </c>
      <c r="H197" s="13" t="s">
        <v>546</v>
      </c>
      <c r="I197" s="14">
        <v>995000</v>
      </c>
      <c r="J197" s="13">
        <v>3</v>
      </c>
      <c r="K197" s="13">
        <v>3</v>
      </c>
      <c r="L197" s="11" t="s">
        <v>562</v>
      </c>
      <c r="M197" s="11" t="s">
        <v>576</v>
      </c>
      <c r="N197" s="15" t="str">
        <f t="shared" si="19"/>
        <v>Michael Shook Home Waters Real Estate Group</v>
      </c>
      <c r="O197" s="25"/>
      <c r="P197" s="23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</row>
    <row r="198" spans="1:114" ht="27" customHeight="1" x14ac:dyDescent="0.3">
      <c r="A198" s="11">
        <v>138729</v>
      </c>
      <c r="B198" s="12" t="s">
        <v>495</v>
      </c>
      <c r="C198" s="13">
        <v>400</v>
      </c>
      <c r="D198" s="12" t="s">
        <v>327</v>
      </c>
      <c r="E198" s="12" t="s">
        <v>285</v>
      </c>
      <c r="F198" s="11" t="s">
        <v>509</v>
      </c>
      <c r="G198" s="12" t="str">
        <f t="shared" si="20"/>
        <v>400 Wood Rd.,  Unit 3301</v>
      </c>
      <c r="H198" s="13" t="s">
        <v>546</v>
      </c>
      <c r="I198" s="14">
        <v>460000</v>
      </c>
      <c r="J198" s="13">
        <v>2</v>
      </c>
      <c r="K198" s="13">
        <v>2</v>
      </c>
      <c r="L198" s="11" t="s">
        <v>174</v>
      </c>
      <c r="M198" s="11" t="s">
        <v>23</v>
      </c>
      <c r="N198" s="15" t="str">
        <f t="shared" si="19"/>
        <v>Mark Lewis Aspen Snowmass Properties|BJ Adams and Company</v>
      </c>
    </row>
    <row r="199" spans="1:114" s="25" customFormat="1" ht="27" customHeight="1" x14ac:dyDescent="0.3">
      <c r="A199" s="11">
        <v>140627</v>
      </c>
      <c r="B199" s="12" t="s">
        <v>495</v>
      </c>
      <c r="C199" s="13">
        <v>400</v>
      </c>
      <c r="D199" s="12" t="s">
        <v>327</v>
      </c>
      <c r="E199" s="12" t="s">
        <v>285</v>
      </c>
      <c r="F199" s="11" t="s">
        <v>510</v>
      </c>
      <c r="G199" s="12" t="str">
        <f t="shared" si="20"/>
        <v>400 Wood Rd.,  Unit 3101</v>
      </c>
      <c r="H199" s="13" t="s">
        <v>546</v>
      </c>
      <c r="I199" s="14">
        <v>795000</v>
      </c>
      <c r="J199" s="13">
        <v>3</v>
      </c>
      <c r="K199" s="13">
        <v>3</v>
      </c>
      <c r="L199" s="11" t="s">
        <v>361</v>
      </c>
      <c r="M199" s="11" t="s">
        <v>23</v>
      </c>
      <c r="N199" s="15" t="str">
        <f t="shared" si="19"/>
        <v>Leah Moriarty Aspen Snowmass Properties|BJ Adams and Company</v>
      </c>
      <c r="P199" s="23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</row>
    <row r="200" spans="1:114" s="23" customFormat="1" ht="27" customHeight="1" x14ac:dyDescent="0.3">
      <c r="A200" s="11">
        <v>133700</v>
      </c>
      <c r="B200" s="12" t="s">
        <v>495</v>
      </c>
      <c r="C200" s="13">
        <v>400</v>
      </c>
      <c r="D200" s="12" t="s">
        <v>327</v>
      </c>
      <c r="E200" s="12" t="s">
        <v>285</v>
      </c>
      <c r="F200" s="11" t="s">
        <v>511</v>
      </c>
      <c r="G200" s="12" t="str">
        <f t="shared" si="20"/>
        <v>400 Wood Rd.,  Unit 1103</v>
      </c>
      <c r="H200" s="13" t="s">
        <v>546</v>
      </c>
      <c r="I200" s="14">
        <v>399000</v>
      </c>
      <c r="J200" s="13">
        <v>1</v>
      </c>
      <c r="K200" s="13">
        <v>1</v>
      </c>
      <c r="L200" s="11" t="s">
        <v>174</v>
      </c>
      <c r="M200" s="11" t="s">
        <v>23</v>
      </c>
      <c r="N200" s="15" t="str">
        <f t="shared" si="19"/>
        <v>Mark Lewis Aspen Snowmass Properties|BJ Adams and Company</v>
      </c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</row>
    <row r="201" spans="1:114" s="12" customFormat="1" ht="27" customHeight="1" x14ac:dyDescent="0.3">
      <c r="A201" s="15">
        <v>136818</v>
      </c>
      <c r="B201" s="25" t="s">
        <v>500</v>
      </c>
      <c r="C201" s="45">
        <v>425</v>
      </c>
      <c r="D201" s="25" t="s">
        <v>327</v>
      </c>
      <c r="E201" s="25" t="s">
        <v>285</v>
      </c>
      <c r="F201" s="15" t="s">
        <v>331</v>
      </c>
      <c r="G201" s="25" t="str">
        <f t="shared" si="20"/>
        <v>425 Wood Rd.,  Unit 3</v>
      </c>
      <c r="H201" s="45" t="s">
        <v>546</v>
      </c>
      <c r="I201" s="46">
        <v>645000</v>
      </c>
      <c r="J201" s="45">
        <v>2</v>
      </c>
      <c r="K201" s="45">
        <v>2</v>
      </c>
      <c r="L201" s="15" t="s">
        <v>361</v>
      </c>
      <c r="M201" s="15" t="s">
        <v>23</v>
      </c>
      <c r="N201" s="15" t="str">
        <f t="shared" si="19"/>
        <v>Leah Moriarty Aspen Snowmass Properties|BJ Adams and Company</v>
      </c>
      <c r="O201" s="25"/>
      <c r="P201" s="23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</row>
    <row r="202" spans="1:114" s="12" customFormat="1" ht="27" customHeight="1" x14ac:dyDescent="0.3">
      <c r="A202" s="11">
        <v>132594</v>
      </c>
      <c r="B202" s="27" t="s">
        <v>500</v>
      </c>
      <c r="C202" s="13">
        <v>425</v>
      </c>
      <c r="D202" s="27" t="s">
        <v>327</v>
      </c>
      <c r="E202" s="27" t="s">
        <v>285</v>
      </c>
      <c r="F202" s="11" t="s">
        <v>577</v>
      </c>
      <c r="G202" s="25" t="str">
        <f t="shared" si="20"/>
        <v>425 Wood Rd.,  Unit 14</v>
      </c>
      <c r="H202" s="13" t="s">
        <v>546</v>
      </c>
      <c r="I202" s="14">
        <v>590000</v>
      </c>
      <c r="J202" s="13">
        <v>2</v>
      </c>
      <c r="K202" s="13">
        <v>2</v>
      </c>
      <c r="L202" s="11" t="s">
        <v>111</v>
      </c>
      <c r="M202" s="11" t="s">
        <v>69</v>
      </c>
      <c r="N202" s="15" t="str">
        <f t="shared" si="19"/>
        <v>Jennifer Engel Douglas Elliman Real Estate</v>
      </c>
      <c r="O202" s="25"/>
      <c r="P202" s="23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</row>
    <row r="203" spans="1:114" s="12" customFormat="1" ht="27" customHeight="1" x14ac:dyDescent="0.3">
      <c r="A203" s="11">
        <v>139731</v>
      </c>
      <c r="B203" s="12" t="s">
        <v>501</v>
      </c>
      <c r="C203" s="13">
        <v>90</v>
      </c>
      <c r="D203" s="12" t="s">
        <v>502</v>
      </c>
      <c r="E203" s="12" t="s">
        <v>285</v>
      </c>
      <c r="F203" s="11" t="s">
        <v>513</v>
      </c>
      <c r="G203" s="12" t="str">
        <f t="shared" si="20"/>
        <v>90 Village Bound Rd.,  Unit 19</v>
      </c>
      <c r="H203" s="13" t="s">
        <v>546</v>
      </c>
      <c r="I203" s="14">
        <v>2574000</v>
      </c>
      <c r="J203" s="13">
        <v>3</v>
      </c>
      <c r="K203" s="13">
        <v>4</v>
      </c>
      <c r="L203" s="11" t="s">
        <v>174</v>
      </c>
      <c r="M203" s="11" t="s">
        <v>23</v>
      </c>
      <c r="N203" s="15" t="str">
        <f t="shared" si="19"/>
        <v>Mark Lewis Aspen Snowmass Properties|BJ Adams and Company</v>
      </c>
      <c r="O203" s="25"/>
      <c r="P203" s="23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</row>
    <row r="204" spans="1:114" s="83" customFormat="1" ht="27" customHeight="1" x14ac:dyDescent="0.3">
      <c r="A204" s="11">
        <v>140797</v>
      </c>
      <c r="B204" s="12" t="s">
        <v>501</v>
      </c>
      <c r="C204" s="13">
        <v>590</v>
      </c>
      <c r="D204" s="12" t="s">
        <v>327</v>
      </c>
      <c r="E204" s="12" t="s">
        <v>285</v>
      </c>
      <c r="F204" s="11" t="s">
        <v>514</v>
      </c>
      <c r="G204" s="12" t="str">
        <f t="shared" si="20"/>
        <v>590 Wood Rd.,  Unit 35</v>
      </c>
      <c r="H204" s="13" t="s">
        <v>546</v>
      </c>
      <c r="I204" s="14">
        <v>2399000</v>
      </c>
      <c r="J204" s="13">
        <v>3</v>
      </c>
      <c r="K204" s="13">
        <v>3</v>
      </c>
      <c r="L204" s="11" t="s">
        <v>174</v>
      </c>
      <c r="M204" s="11" t="s">
        <v>23</v>
      </c>
      <c r="N204" s="15" t="str">
        <f t="shared" si="19"/>
        <v>Mark Lewis Aspen Snowmass Properties|BJ Adams and Company</v>
      </c>
      <c r="O204" s="16"/>
      <c r="P204" s="16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8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8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8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82"/>
      <c r="DH204" s="82"/>
      <c r="DI204" s="82"/>
      <c r="DJ204" s="82"/>
    </row>
    <row r="205" spans="1:114" s="18" customFormat="1" ht="27" customHeight="1" x14ac:dyDescent="0.3">
      <c r="A205" s="11">
        <v>132992</v>
      </c>
      <c r="B205" s="27" t="s">
        <v>501</v>
      </c>
      <c r="C205" s="13">
        <v>590</v>
      </c>
      <c r="D205" s="27" t="s">
        <v>327</v>
      </c>
      <c r="E205" s="27" t="s">
        <v>285</v>
      </c>
      <c r="F205" s="11" t="s">
        <v>571</v>
      </c>
      <c r="G205" s="12" t="str">
        <f t="shared" si="20"/>
        <v>590 Wood Rd.,  Unit 44</v>
      </c>
      <c r="H205" s="13" t="s">
        <v>546</v>
      </c>
      <c r="I205" s="14">
        <v>1765000</v>
      </c>
      <c r="J205" s="13">
        <v>3</v>
      </c>
      <c r="K205" s="13">
        <v>3</v>
      </c>
      <c r="L205" s="11" t="s">
        <v>351</v>
      </c>
      <c r="M205" s="11" t="s">
        <v>553</v>
      </c>
      <c r="N205" s="15" t="str">
        <f t="shared" si="19"/>
        <v>Becky Dombrowski Aspen Snowmass Sotheby's</v>
      </c>
      <c r="O205" s="16"/>
      <c r="P205" s="16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</row>
    <row r="206" spans="1:114" s="12" customFormat="1" ht="27" customHeight="1" x14ac:dyDescent="0.3">
      <c r="A206" s="11">
        <v>133033</v>
      </c>
      <c r="B206" s="12" t="s">
        <v>516</v>
      </c>
      <c r="C206" s="13">
        <v>20</v>
      </c>
      <c r="D206" s="12" t="s">
        <v>519</v>
      </c>
      <c r="E206" s="12" t="s">
        <v>89</v>
      </c>
      <c r="F206" s="11"/>
      <c r="G206" s="12" t="str">
        <f t="shared" si="20"/>
        <v xml:space="preserve">20 Alpine Ln. </v>
      </c>
      <c r="H206" s="13" t="s">
        <v>546</v>
      </c>
      <c r="I206" s="14">
        <v>3195000</v>
      </c>
      <c r="J206" s="13">
        <v>6</v>
      </c>
      <c r="K206" s="13">
        <v>5</v>
      </c>
      <c r="L206" s="11" t="s">
        <v>124</v>
      </c>
      <c r="M206" s="11" t="s">
        <v>553</v>
      </c>
      <c r="N206" s="15" t="str">
        <f t="shared" si="19"/>
        <v>Doug Leibinger Aspen Snowmass Sotheby's</v>
      </c>
      <c r="O206" s="25"/>
      <c r="P206" s="23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</row>
    <row r="207" spans="1:114" s="23" customFormat="1" ht="27" customHeight="1" x14ac:dyDescent="0.3">
      <c r="A207" s="11">
        <v>131673</v>
      </c>
      <c r="B207" s="12" t="s">
        <v>516</v>
      </c>
      <c r="C207" s="13">
        <v>90</v>
      </c>
      <c r="D207" s="12" t="s">
        <v>518</v>
      </c>
      <c r="E207" s="12" t="s">
        <v>89</v>
      </c>
      <c r="F207" s="11"/>
      <c r="G207" s="12" t="str">
        <f t="shared" si="20"/>
        <v xml:space="preserve">90 Edgewood Ln. </v>
      </c>
      <c r="H207" s="13" t="s">
        <v>546</v>
      </c>
      <c r="I207" s="14">
        <v>10000000</v>
      </c>
      <c r="J207" s="13">
        <v>4</v>
      </c>
      <c r="K207" s="13">
        <v>3</v>
      </c>
      <c r="L207" s="11" t="s">
        <v>280</v>
      </c>
      <c r="M207" s="11" t="s">
        <v>553</v>
      </c>
      <c r="N207" s="15" t="str">
        <f t="shared" si="19"/>
        <v>Terry Rogers Aspen Snowmass Sotheby's</v>
      </c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</row>
    <row r="208" spans="1:114" s="12" customFormat="1" ht="27" customHeight="1" x14ac:dyDescent="0.3">
      <c r="A208" s="11">
        <v>135587</v>
      </c>
      <c r="B208" s="12" t="s">
        <v>516</v>
      </c>
      <c r="C208" s="13">
        <v>271</v>
      </c>
      <c r="D208" s="12" t="s">
        <v>518</v>
      </c>
      <c r="E208" s="12" t="s">
        <v>89</v>
      </c>
      <c r="F208" s="11"/>
      <c r="G208" s="12" t="str">
        <f t="shared" si="20"/>
        <v xml:space="preserve">271 Edgewood Ln. </v>
      </c>
      <c r="H208" s="13" t="s">
        <v>546</v>
      </c>
      <c r="I208" s="14">
        <v>4975000</v>
      </c>
      <c r="J208" s="13">
        <v>5</v>
      </c>
      <c r="K208" s="13">
        <v>5</v>
      </c>
      <c r="L208" s="11" t="s">
        <v>361</v>
      </c>
      <c r="M208" s="11" t="s">
        <v>23</v>
      </c>
      <c r="N208" s="15" t="str">
        <f t="shared" si="19"/>
        <v>Leah Moriarty Aspen Snowmass Properties|BJ Adams and Company</v>
      </c>
      <c r="O208" s="25"/>
      <c r="P208" s="25"/>
    </row>
    <row r="209" spans="1:114" s="12" customFormat="1" ht="27" customHeight="1" x14ac:dyDescent="0.3">
      <c r="A209" s="11">
        <v>140882</v>
      </c>
      <c r="B209" s="12" t="s">
        <v>516</v>
      </c>
      <c r="C209" s="13">
        <v>719</v>
      </c>
      <c r="D209" s="12" t="s">
        <v>518</v>
      </c>
      <c r="E209" s="12" t="s">
        <v>89</v>
      </c>
      <c r="F209" s="11"/>
      <c r="G209" s="12" t="str">
        <f t="shared" si="20"/>
        <v xml:space="preserve">719 Edgewood Ln. </v>
      </c>
      <c r="H209" s="13" t="s">
        <v>546</v>
      </c>
      <c r="I209" s="14">
        <v>6950000</v>
      </c>
      <c r="J209" s="13">
        <v>5</v>
      </c>
      <c r="K209" s="13">
        <v>5</v>
      </c>
      <c r="L209" s="11" t="s">
        <v>313</v>
      </c>
      <c r="M209" s="11" t="s">
        <v>553</v>
      </c>
      <c r="N209" s="15" t="str">
        <f t="shared" si="19"/>
        <v>Garrett Reuss Aspen Snowmass Sotheby's</v>
      </c>
      <c r="O209" s="25"/>
      <c r="P209" s="25"/>
    </row>
    <row r="210" spans="1:114" ht="27" customHeight="1" x14ac:dyDescent="0.3">
      <c r="A210" s="11">
        <v>138200</v>
      </c>
      <c r="B210" s="12" t="s">
        <v>516</v>
      </c>
      <c r="C210" s="13">
        <v>500</v>
      </c>
      <c r="D210" s="12" t="s">
        <v>518</v>
      </c>
      <c r="E210" s="12" t="s">
        <v>89</v>
      </c>
      <c r="G210" s="12" t="str">
        <f t="shared" si="20"/>
        <v xml:space="preserve">500 Edgewood Ln. </v>
      </c>
      <c r="H210" s="13" t="s">
        <v>546</v>
      </c>
      <c r="I210" s="14">
        <v>3995000</v>
      </c>
      <c r="J210" s="13">
        <v>4</v>
      </c>
      <c r="K210" s="13">
        <v>4</v>
      </c>
      <c r="L210" s="11" t="s">
        <v>116</v>
      </c>
      <c r="M210" s="11" t="s">
        <v>55</v>
      </c>
      <c r="N210" s="15" t="str">
        <f t="shared" si="19"/>
        <v>Chris Flynn Aspen Associates Realty Group</v>
      </c>
    </row>
    <row r="211" spans="1:114" s="12" customFormat="1" ht="27" customHeight="1" x14ac:dyDescent="0.3">
      <c r="A211" s="28">
        <v>130581</v>
      </c>
      <c r="B211" s="12" t="s">
        <v>516</v>
      </c>
      <c r="C211" s="13">
        <v>851</v>
      </c>
      <c r="D211" s="12" t="s">
        <v>327</v>
      </c>
      <c r="E211" s="12" t="s">
        <v>98</v>
      </c>
      <c r="F211" s="11"/>
      <c r="G211" s="12" t="str">
        <f t="shared" si="20"/>
        <v xml:space="preserve">851 Wood Rd. </v>
      </c>
      <c r="H211" s="13" t="s">
        <v>546</v>
      </c>
      <c r="I211" s="14">
        <v>5500000</v>
      </c>
      <c r="J211" s="13">
        <v>5</v>
      </c>
      <c r="K211" s="13">
        <v>5</v>
      </c>
      <c r="L211" s="11" t="s">
        <v>309</v>
      </c>
      <c r="M211" s="11" t="s">
        <v>553</v>
      </c>
      <c r="N211" s="15" t="str">
        <f t="shared" si="19"/>
        <v>Greg Didier Aspen Snowmass Sotheby's</v>
      </c>
      <c r="O211" s="25"/>
      <c r="P211" s="23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</row>
    <row r="212" spans="1:114" s="12" customFormat="1" ht="27" customHeight="1" x14ac:dyDescent="0.3">
      <c r="A212" s="11">
        <v>136683</v>
      </c>
      <c r="B212" s="12" t="s">
        <v>516</v>
      </c>
      <c r="C212" s="13">
        <v>1457</v>
      </c>
      <c r="D212" s="12" t="s">
        <v>327</v>
      </c>
      <c r="E212" s="12" t="s">
        <v>98</v>
      </c>
      <c r="F212" s="11"/>
      <c r="G212" s="12" t="str">
        <f t="shared" si="20"/>
        <v xml:space="preserve">1457 Wood Rd. </v>
      </c>
      <c r="H212" s="13" t="s">
        <v>546</v>
      </c>
      <c r="I212" s="14">
        <v>9500000</v>
      </c>
      <c r="J212" s="13">
        <v>6</v>
      </c>
      <c r="K212" s="13">
        <v>6</v>
      </c>
      <c r="L212" s="11" t="s">
        <v>75</v>
      </c>
      <c r="M212" s="11" t="s">
        <v>553</v>
      </c>
      <c r="N212" s="15" t="str">
        <f t="shared" si="19"/>
        <v>Andrew Ernemann Aspen Snowmass Sotheby's</v>
      </c>
      <c r="O212" s="25"/>
      <c r="P212" s="23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</row>
    <row r="213" spans="1:114" ht="27" customHeight="1" x14ac:dyDescent="0.3">
      <c r="A213" s="11">
        <v>139928</v>
      </c>
      <c r="B213" s="12" t="s">
        <v>516</v>
      </c>
      <c r="C213" s="13">
        <v>1627</v>
      </c>
      <c r="D213" s="12" t="s">
        <v>327</v>
      </c>
      <c r="E213" s="12" t="s">
        <v>98</v>
      </c>
      <c r="G213" s="12" t="str">
        <f t="shared" si="20"/>
        <v xml:space="preserve">1627 Wood Rd. </v>
      </c>
      <c r="H213" s="13" t="s">
        <v>546</v>
      </c>
      <c r="I213" s="14">
        <v>4950000</v>
      </c>
      <c r="J213" s="13">
        <v>6</v>
      </c>
      <c r="K213" s="13">
        <v>6</v>
      </c>
      <c r="L213" s="11" t="s">
        <v>517</v>
      </c>
      <c r="M213" s="11" t="s">
        <v>553</v>
      </c>
      <c r="N213" s="15" t="str">
        <f t="shared" si="19"/>
        <v>Susan Lodge Aspen Snowmass Sotheby's</v>
      </c>
    </row>
    <row r="214" spans="1:114" s="53" customFormat="1" ht="27" customHeight="1" x14ac:dyDescent="0.3">
      <c r="A214" s="52">
        <v>136545</v>
      </c>
      <c r="B214" s="53" t="s">
        <v>516</v>
      </c>
      <c r="C214" s="54">
        <v>127</v>
      </c>
      <c r="D214" s="53" t="s">
        <v>515</v>
      </c>
      <c r="E214" s="53" t="s">
        <v>89</v>
      </c>
      <c r="F214" s="52"/>
      <c r="G214" s="53" t="str">
        <f>(C214&amp;" "&amp;D214&amp;" "&amp;E214&amp;" "&amp;F214 )</f>
        <v xml:space="preserve">127 Forest Ln. </v>
      </c>
      <c r="H214" s="54" t="s">
        <v>546</v>
      </c>
      <c r="I214" s="55">
        <v>8950000</v>
      </c>
      <c r="J214" s="54">
        <v>5</v>
      </c>
      <c r="K214" s="54">
        <v>6</v>
      </c>
      <c r="L214" s="52" t="s">
        <v>277</v>
      </c>
      <c r="M214" s="52" t="s">
        <v>69</v>
      </c>
      <c r="N214" s="32" t="str">
        <f t="shared" si="19"/>
        <v>Greg Rulon Douglas Elliman Real Estate</v>
      </c>
      <c r="O214" s="35"/>
      <c r="P214" s="3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</row>
    <row r="215" spans="1:114" s="69" customFormat="1" ht="27" customHeight="1" x14ac:dyDescent="0.3">
      <c r="A215" s="68" t="s">
        <v>463</v>
      </c>
      <c r="C215" s="70"/>
      <c r="F215" s="71"/>
      <c r="H215" s="70"/>
      <c r="I215" s="72"/>
      <c r="J215" s="70"/>
      <c r="K215" s="70"/>
      <c r="L215" s="71"/>
      <c r="M215" s="71"/>
      <c r="N215" s="71"/>
      <c r="P215" s="73"/>
    </row>
    <row r="216" spans="1:114" s="69" customFormat="1" ht="27" customHeight="1" x14ac:dyDescent="0.3">
      <c r="A216" s="68" t="s">
        <v>623</v>
      </c>
      <c r="C216" s="70"/>
      <c r="F216" s="71"/>
      <c r="H216" s="70"/>
      <c r="I216" s="72"/>
      <c r="J216" s="70"/>
      <c r="K216" s="70"/>
      <c r="L216" s="71"/>
      <c r="M216" s="71"/>
      <c r="N216" s="71"/>
      <c r="P216" s="73"/>
    </row>
    <row r="217" spans="1:114" s="38" customFormat="1" ht="27" customHeight="1" x14ac:dyDescent="0.3">
      <c r="A217" s="37">
        <v>139843</v>
      </c>
      <c r="B217" s="38" t="s">
        <v>529</v>
      </c>
      <c r="C217" s="39">
        <v>294</v>
      </c>
      <c r="D217" s="38" t="s">
        <v>525</v>
      </c>
      <c r="E217" s="38" t="s">
        <v>531</v>
      </c>
      <c r="F217" s="37" t="s">
        <v>550</v>
      </c>
      <c r="G217" s="38" t="str">
        <f t="shared" ref="G217:G237" si="21">(C217&amp;" "&amp;D217&amp;" "&amp;E217&amp;" "&amp;F217 )</f>
        <v>294 Snowmass Club Cr.,  Unit 1209</v>
      </c>
      <c r="H217" s="39" t="s">
        <v>546</v>
      </c>
      <c r="I217" s="40">
        <v>1360000</v>
      </c>
      <c r="J217" s="39">
        <v>3</v>
      </c>
      <c r="K217" s="39">
        <v>2</v>
      </c>
      <c r="L217" s="37" t="s">
        <v>547</v>
      </c>
      <c r="M217" s="37" t="s">
        <v>620</v>
      </c>
      <c r="N217" s="41" t="str">
        <f t="shared" ref="N217:N237" si="22">(L217&amp;" "&amp;M217)</f>
        <v>Harrison Sachs Portfolio Aspen Properties</v>
      </c>
      <c r="O217" s="64"/>
      <c r="P217" s="42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  <c r="CE217" s="81"/>
      <c r="CF217" s="81"/>
      <c r="CG217" s="81"/>
      <c r="CH217" s="81"/>
      <c r="CI217" s="81"/>
      <c r="CJ217" s="81"/>
      <c r="CK217" s="81"/>
      <c r="CL217" s="81"/>
      <c r="CM217" s="81"/>
      <c r="CN217" s="81"/>
      <c r="CO217" s="81"/>
      <c r="CP217" s="81"/>
      <c r="CQ217" s="81"/>
      <c r="CR217" s="81"/>
      <c r="CS217" s="81"/>
      <c r="CT217" s="81"/>
      <c r="CU217" s="81"/>
      <c r="CV217" s="81"/>
      <c r="CW217" s="81"/>
      <c r="CX217" s="81"/>
      <c r="CY217" s="81"/>
      <c r="CZ217" s="81"/>
      <c r="DA217" s="81"/>
      <c r="DB217" s="81"/>
      <c r="DC217" s="81"/>
      <c r="DD217" s="81"/>
      <c r="DE217" s="81"/>
      <c r="DF217" s="81"/>
      <c r="DG217" s="81"/>
      <c r="DH217" s="81"/>
      <c r="DI217" s="81"/>
      <c r="DJ217" s="81"/>
    </row>
    <row r="218" spans="1:114" s="12" customFormat="1" ht="27" customHeight="1" x14ac:dyDescent="0.3">
      <c r="A218" s="11">
        <v>138005</v>
      </c>
      <c r="B218" s="12" t="s">
        <v>529</v>
      </c>
      <c r="C218" s="13">
        <v>240</v>
      </c>
      <c r="D218" s="12" t="s">
        <v>525</v>
      </c>
      <c r="E218" s="12" t="s">
        <v>531</v>
      </c>
      <c r="F218" s="11" t="s">
        <v>532</v>
      </c>
      <c r="G218" s="12" t="str">
        <f t="shared" si="21"/>
        <v>240 Snowmass Club Cr.,  Unit 1413</v>
      </c>
      <c r="H218" s="13" t="s">
        <v>546</v>
      </c>
      <c r="I218" s="14">
        <v>985000</v>
      </c>
      <c r="J218" s="13">
        <v>2</v>
      </c>
      <c r="K218" s="13">
        <v>2</v>
      </c>
      <c r="L218" s="11" t="s">
        <v>319</v>
      </c>
      <c r="M218" s="11" t="s">
        <v>553</v>
      </c>
      <c r="N218" s="15" t="str">
        <f t="shared" si="22"/>
        <v>Kathy DeWolfe Aspen Snowmass Sotheby's</v>
      </c>
      <c r="O218" s="25"/>
      <c r="P218" s="23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</row>
    <row r="219" spans="1:114" s="12" customFormat="1" ht="27" customHeight="1" x14ac:dyDescent="0.3">
      <c r="A219" s="11">
        <v>139293</v>
      </c>
      <c r="B219" s="12" t="s">
        <v>529</v>
      </c>
      <c r="C219" s="13">
        <v>240</v>
      </c>
      <c r="D219" s="12" t="s">
        <v>525</v>
      </c>
      <c r="E219" s="12" t="s">
        <v>531</v>
      </c>
      <c r="F219" s="11" t="s">
        <v>533</v>
      </c>
      <c r="G219" s="12" t="str">
        <f t="shared" si="21"/>
        <v>240 Snowmass Club Cr.,  Unit 1420</v>
      </c>
      <c r="H219" s="13" t="s">
        <v>546</v>
      </c>
      <c r="I219" s="14">
        <v>675000</v>
      </c>
      <c r="J219" s="13">
        <v>2</v>
      </c>
      <c r="K219" s="13">
        <v>2</v>
      </c>
      <c r="L219" s="11" t="s">
        <v>277</v>
      </c>
      <c r="M219" s="11" t="s">
        <v>69</v>
      </c>
      <c r="N219" s="15" t="str">
        <f t="shared" si="22"/>
        <v>Greg Rulon Douglas Elliman Real Estate</v>
      </c>
      <c r="O219" s="25"/>
      <c r="P219" s="23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</row>
    <row r="220" spans="1:114" s="75" customFormat="1" ht="27" customHeight="1" x14ac:dyDescent="0.3">
      <c r="A220" s="11">
        <v>139464</v>
      </c>
      <c r="B220" s="12" t="s">
        <v>529</v>
      </c>
      <c r="C220" s="13">
        <v>150</v>
      </c>
      <c r="D220" s="12" t="s">
        <v>525</v>
      </c>
      <c r="E220" s="12" t="s">
        <v>531</v>
      </c>
      <c r="F220" s="11" t="s">
        <v>549</v>
      </c>
      <c r="G220" s="12" t="str">
        <f t="shared" si="21"/>
        <v>150 Snowmass Club Cr.,  Unit 1514</v>
      </c>
      <c r="H220" s="13" t="s">
        <v>546</v>
      </c>
      <c r="I220" s="14">
        <v>748888</v>
      </c>
      <c r="J220" s="13">
        <v>3</v>
      </c>
      <c r="K220" s="13">
        <v>3</v>
      </c>
      <c r="L220" s="11" t="s">
        <v>548</v>
      </c>
      <c r="M220" s="11" t="s">
        <v>620</v>
      </c>
      <c r="N220" s="15" t="str">
        <f t="shared" si="22"/>
        <v>Erik Berg Portfolio Aspen Properties</v>
      </c>
      <c r="O220" s="25"/>
      <c r="P220" s="23"/>
    </row>
    <row r="221" spans="1:114" s="26" customFormat="1" ht="27" customHeight="1" x14ac:dyDescent="0.3">
      <c r="A221" s="11">
        <v>130686</v>
      </c>
      <c r="B221" s="12" t="s">
        <v>529</v>
      </c>
      <c r="C221" s="13">
        <v>150</v>
      </c>
      <c r="D221" s="12" t="s">
        <v>525</v>
      </c>
      <c r="E221" s="12" t="s">
        <v>531</v>
      </c>
      <c r="F221" s="11" t="s">
        <v>530</v>
      </c>
      <c r="G221" s="12" t="str">
        <f t="shared" si="21"/>
        <v>150 Snowmass Club Cr.,  Unit 1521</v>
      </c>
      <c r="H221" s="13" t="s">
        <v>546</v>
      </c>
      <c r="I221" s="14">
        <v>669000</v>
      </c>
      <c r="J221" s="13">
        <v>2</v>
      </c>
      <c r="K221" s="13">
        <v>2</v>
      </c>
      <c r="L221" s="11" t="s">
        <v>319</v>
      </c>
      <c r="M221" s="11" t="s">
        <v>553</v>
      </c>
      <c r="N221" s="15" t="str">
        <f t="shared" si="22"/>
        <v>Kathy DeWolfe Aspen Snowmass Sotheby's</v>
      </c>
      <c r="O221" s="25"/>
      <c r="P221" s="23"/>
    </row>
    <row r="222" spans="1:114" s="26" customFormat="1" ht="27" customHeight="1" x14ac:dyDescent="0.3">
      <c r="A222" s="11">
        <v>138447</v>
      </c>
      <c r="B222" s="12" t="s">
        <v>529</v>
      </c>
      <c r="C222" s="13">
        <v>150</v>
      </c>
      <c r="D222" s="12" t="s">
        <v>525</v>
      </c>
      <c r="E222" s="12" t="s">
        <v>531</v>
      </c>
      <c r="F222" s="11" t="s">
        <v>534</v>
      </c>
      <c r="G222" s="12" t="str">
        <f t="shared" si="21"/>
        <v>150 Snowmass Club Cr.,  Unit 1534</v>
      </c>
      <c r="H222" s="13" t="s">
        <v>546</v>
      </c>
      <c r="I222" s="14">
        <v>675000</v>
      </c>
      <c r="J222" s="13">
        <v>2</v>
      </c>
      <c r="K222" s="13">
        <v>2</v>
      </c>
      <c r="L222" s="11" t="s">
        <v>353</v>
      </c>
      <c r="M222" s="11" t="s">
        <v>69</v>
      </c>
      <c r="N222" s="15" t="str">
        <f t="shared" si="22"/>
        <v>Rick Griffin Douglas Elliman Real Estate</v>
      </c>
      <c r="O222" s="25"/>
      <c r="P222" s="23"/>
    </row>
    <row r="223" spans="1:114" s="24" customFormat="1" ht="27" customHeight="1" x14ac:dyDescent="0.3">
      <c r="A223" s="11">
        <v>139851</v>
      </c>
      <c r="B223" s="12" t="s">
        <v>529</v>
      </c>
      <c r="C223" s="13">
        <v>150</v>
      </c>
      <c r="D223" s="12" t="s">
        <v>525</v>
      </c>
      <c r="E223" s="12" t="s">
        <v>531</v>
      </c>
      <c r="F223" s="11" t="s">
        <v>535</v>
      </c>
      <c r="G223" s="12" t="str">
        <f t="shared" si="21"/>
        <v>150 Snowmass Club Cr.,  Unit 1622</v>
      </c>
      <c r="H223" s="13" t="s">
        <v>546</v>
      </c>
      <c r="I223" s="14">
        <v>655000</v>
      </c>
      <c r="J223" s="13">
        <v>2</v>
      </c>
      <c r="K223" s="13">
        <v>2</v>
      </c>
      <c r="L223" s="11" t="s">
        <v>526</v>
      </c>
      <c r="M223" s="11" t="s">
        <v>553</v>
      </c>
      <c r="N223" s="15" t="str">
        <f t="shared" si="22"/>
        <v>Anne White Aspen Snowmass Sotheby's</v>
      </c>
      <c r="O223" s="23"/>
      <c r="P223" s="23"/>
    </row>
    <row r="224" spans="1:114" s="26" customFormat="1" ht="27" customHeight="1" x14ac:dyDescent="0.3">
      <c r="A224" s="11">
        <v>128115</v>
      </c>
      <c r="B224" s="12" t="s">
        <v>529</v>
      </c>
      <c r="C224" s="13">
        <v>150</v>
      </c>
      <c r="D224" s="12" t="s">
        <v>525</v>
      </c>
      <c r="E224" s="12" t="s">
        <v>531</v>
      </c>
      <c r="F224" s="11" t="s">
        <v>536</v>
      </c>
      <c r="G224" s="12" t="str">
        <f t="shared" si="21"/>
        <v>150 Snowmass Club Cr.,  Unit 1616</v>
      </c>
      <c r="H224" s="13" t="s">
        <v>546</v>
      </c>
      <c r="I224" s="14">
        <v>825000</v>
      </c>
      <c r="J224" s="13">
        <v>3</v>
      </c>
      <c r="K224" s="13">
        <v>3</v>
      </c>
      <c r="L224" s="11" t="s">
        <v>319</v>
      </c>
      <c r="M224" s="11" t="s">
        <v>553</v>
      </c>
      <c r="N224" s="15" t="str">
        <f t="shared" si="22"/>
        <v>Kathy DeWolfe Aspen Snowmass Sotheby's</v>
      </c>
      <c r="O224" s="25"/>
      <c r="P224" s="23"/>
    </row>
    <row r="225" spans="1:114" s="12" customFormat="1" ht="27" customHeight="1" x14ac:dyDescent="0.3">
      <c r="A225" s="11">
        <v>118627</v>
      </c>
      <c r="B225" s="12" t="s">
        <v>529</v>
      </c>
      <c r="C225" s="13">
        <v>150</v>
      </c>
      <c r="D225" s="12" t="s">
        <v>525</v>
      </c>
      <c r="E225" s="12" t="s">
        <v>531</v>
      </c>
      <c r="F225" s="11" t="s">
        <v>537</v>
      </c>
      <c r="G225" s="12" t="str">
        <f t="shared" si="21"/>
        <v>150 Snowmass Club Cr.,  Unit 1632</v>
      </c>
      <c r="H225" s="13" t="s">
        <v>546</v>
      </c>
      <c r="I225" s="14">
        <v>975000</v>
      </c>
      <c r="J225" s="13">
        <v>2</v>
      </c>
      <c r="K225" s="13">
        <v>2</v>
      </c>
      <c r="L225" s="11" t="s">
        <v>608</v>
      </c>
      <c r="M225" s="11" t="s">
        <v>553</v>
      </c>
      <c r="N225" s="15" t="str">
        <f t="shared" si="22"/>
        <v>Chet Winchester Aspen Snowmass Sotheby's</v>
      </c>
      <c r="O225" s="25"/>
      <c r="P225" s="23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</row>
    <row r="226" spans="1:114" s="74" customFormat="1" ht="27" customHeight="1" x14ac:dyDescent="0.3">
      <c r="A226" s="11">
        <v>140498</v>
      </c>
      <c r="B226" s="12" t="s">
        <v>297</v>
      </c>
      <c r="C226" s="13">
        <v>366</v>
      </c>
      <c r="D226" s="12" t="s">
        <v>525</v>
      </c>
      <c r="E226" s="12" t="s">
        <v>531</v>
      </c>
      <c r="F226" s="11" t="s">
        <v>443</v>
      </c>
      <c r="G226" s="12" t="str">
        <f>(C226&amp;" "&amp;D226&amp;" "&amp;E226&amp;" "&amp;F226 )</f>
        <v>366 Snowmass Club Cr.,  Unit 2</v>
      </c>
      <c r="H226" s="13" t="s">
        <v>546</v>
      </c>
      <c r="I226" s="14">
        <v>1950000</v>
      </c>
      <c r="J226" s="13">
        <v>3</v>
      </c>
      <c r="K226" s="13">
        <v>3</v>
      </c>
      <c r="L226" s="11" t="s">
        <v>313</v>
      </c>
      <c r="M226" s="11" t="s">
        <v>553</v>
      </c>
      <c r="N226" s="15" t="str">
        <f t="shared" si="22"/>
        <v>Garrett Reuss Aspen Snowmass Sotheby's</v>
      </c>
      <c r="O226" s="23"/>
      <c r="P226" s="23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</row>
    <row r="227" spans="1:114" s="24" customFormat="1" ht="27" customHeight="1" x14ac:dyDescent="0.3">
      <c r="A227" s="28">
        <v>140269</v>
      </c>
      <c r="B227" s="26" t="s">
        <v>297</v>
      </c>
      <c r="C227" s="29">
        <v>408</v>
      </c>
      <c r="D227" s="26" t="s">
        <v>525</v>
      </c>
      <c r="E227" s="26" t="s">
        <v>531</v>
      </c>
      <c r="F227" s="28" t="s">
        <v>538</v>
      </c>
      <c r="G227" s="26" t="str">
        <f>(C227&amp;" "&amp;D227&amp;" "&amp;E227&amp;" "&amp;F227 )</f>
        <v>408 Snowmass Club Cr.,  Unit 11</v>
      </c>
      <c r="H227" s="29" t="s">
        <v>546</v>
      </c>
      <c r="I227" s="31">
        <v>2745000</v>
      </c>
      <c r="J227" s="29">
        <v>3</v>
      </c>
      <c r="K227" s="29">
        <v>3</v>
      </c>
      <c r="L227" s="28" t="s">
        <v>498</v>
      </c>
      <c r="M227" s="28" t="s">
        <v>55</v>
      </c>
      <c r="N227" s="28" t="str">
        <f t="shared" si="22"/>
        <v>Ashley Chod Aspen Associates Realty Group</v>
      </c>
    </row>
    <row r="228" spans="1:114" s="12" customFormat="1" ht="27" customHeight="1" x14ac:dyDescent="0.3">
      <c r="A228" s="28">
        <v>140423</v>
      </c>
      <c r="B228" s="26" t="s">
        <v>297</v>
      </c>
      <c r="C228" s="29">
        <v>444</v>
      </c>
      <c r="D228" s="26" t="s">
        <v>525</v>
      </c>
      <c r="E228" s="26" t="s">
        <v>531</v>
      </c>
      <c r="F228" s="28" t="s">
        <v>442</v>
      </c>
      <c r="G228" s="26" t="str">
        <f>(C228&amp;" "&amp;D228&amp;" "&amp;E228&amp;" "&amp;F228 )</f>
        <v>444 Snowmass Club Cr.,  Unit 12</v>
      </c>
      <c r="H228" s="29" t="s">
        <v>546</v>
      </c>
      <c r="I228" s="31">
        <v>2875000</v>
      </c>
      <c r="J228" s="29">
        <v>3</v>
      </c>
      <c r="K228" s="29">
        <v>3</v>
      </c>
      <c r="L228" s="28" t="s">
        <v>528</v>
      </c>
      <c r="M228" s="28" t="s">
        <v>553</v>
      </c>
      <c r="N228" s="15" t="str">
        <f t="shared" si="22"/>
        <v>Bruce Baker Aspen Snowmass Sotheby's</v>
      </c>
      <c r="O228" s="25"/>
      <c r="P228" s="23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</row>
    <row r="229" spans="1:114" ht="27" customHeight="1" x14ac:dyDescent="0.3">
      <c r="A229" s="28">
        <v>139563</v>
      </c>
      <c r="B229" s="26" t="s">
        <v>297</v>
      </c>
      <c r="C229" s="29">
        <v>65</v>
      </c>
      <c r="D229" s="26" t="s">
        <v>527</v>
      </c>
      <c r="E229" s="26" t="s">
        <v>531</v>
      </c>
      <c r="F229" s="28" t="s">
        <v>539</v>
      </c>
      <c r="G229" s="26" t="str">
        <f>(C229&amp;" "&amp;D229&amp;" "&amp;E229&amp;" "&amp;F229 )</f>
        <v>65 Harleston Green Cr.,  Unit 50</v>
      </c>
      <c r="H229" s="29" t="s">
        <v>546</v>
      </c>
      <c r="I229" s="31">
        <v>2950000</v>
      </c>
      <c r="J229" s="29">
        <v>3</v>
      </c>
      <c r="K229" s="29">
        <v>4</v>
      </c>
      <c r="L229" s="28" t="s">
        <v>608</v>
      </c>
      <c r="M229" s="28" t="s">
        <v>553</v>
      </c>
      <c r="N229" s="15" t="str">
        <f t="shared" si="22"/>
        <v>Chet Winchester Aspen Snowmass Sotheby's</v>
      </c>
    </row>
    <row r="230" spans="1:114" s="67" customFormat="1" ht="27" customHeight="1" x14ac:dyDescent="0.3">
      <c r="A230" s="28">
        <v>137921</v>
      </c>
      <c r="B230" s="24" t="s">
        <v>297</v>
      </c>
      <c r="C230" s="29">
        <v>65</v>
      </c>
      <c r="D230" s="24" t="s">
        <v>527</v>
      </c>
      <c r="E230" s="26" t="s">
        <v>531</v>
      </c>
      <c r="F230" s="28" t="s">
        <v>582</v>
      </c>
      <c r="G230" s="26" t="str">
        <f>(C230&amp;" "&amp;D230&amp;" "&amp;E230&amp;" "&amp;F230 )</f>
        <v>65 Harleston Green Cr.,  Unit 55</v>
      </c>
      <c r="H230" s="29" t="s">
        <v>546</v>
      </c>
      <c r="I230" s="31">
        <v>3150000</v>
      </c>
      <c r="J230" s="29">
        <v>3</v>
      </c>
      <c r="K230" s="29">
        <v>4</v>
      </c>
      <c r="L230" s="28" t="s">
        <v>133</v>
      </c>
      <c r="M230" s="28" t="s">
        <v>553</v>
      </c>
      <c r="N230" s="15" t="str">
        <f t="shared" si="22"/>
        <v>Penney Carruth Aspen Snowmass Sotheby's</v>
      </c>
      <c r="O230" s="25"/>
      <c r="P230" s="23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</row>
    <row r="231" spans="1:114" s="12" customFormat="1" ht="27" customHeight="1" x14ac:dyDescent="0.3">
      <c r="A231" s="28">
        <v>140993</v>
      </c>
      <c r="B231" s="26" t="s">
        <v>297</v>
      </c>
      <c r="C231" s="29">
        <v>700</v>
      </c>
      <c r="D231" s="26" t="s">
        <v>525</v>
      </c>
      <c r="E231" s="26" t="s">
        <v>531</v>
      </c>
      <c r="F231" s="28" t="s">
        <v>540</v>
      </c>
      <c r="G231" s="26" t="str">
        <f t="shared" si="21"/>
        <v>700 Snowmass Club Cr.,  Unit 84</v>
      </c>
      <c r="H231" s="29" t="s">
        <v>546</v>
      </c>
      <c r="I231" s="31">
        <v>1283000</v>
      </c>
      <c r="J231" s="29">
        <v>2</v>
      </c>
      <c r="K231" s="29">
        <v>2</v>
      </c>
      <c r="L231" s="28" t="s">
        <v>526</v>
      </c>
      <c r="M231" s="28" t="s">
        <v>553</v>
      </c>
      <c r="N231" s="15" t="str">
        <f t="shared" si="22"/>
        <v>Anne White Aspen Snowmass Sotheby's</v>
      </c>
      <c r="O231" s="25"/>
      <c r="P231" s="25"/>
    </row>
    <row r="232" spans="1:114" s="12" customFormat="1" ht="27" customHeight="1" x14ac:dyDescent="0.3">
      <c r="A232" s="11">
        <v>129824</v>
      </c>
      <c r="B232" s="12" t="s">
        <v>297</v>
      </c>
      <c r="C232" s="13">
        <v>723</v>
      </c>
      <c r="D232" s="12" t="s">
        <v>525</v>
      </c>
      <c r="E232" s="12" t="s">
        <v>531</v>
      </c>
      <c r="F232" s="11" t="s">
        <v>541</v>
      </c>
      <c r="G232" s="12" t="str">
        <f t="shared" si="21"/>
        <v>723 Snowmass Club Cr.,  Unit 90/91</v>
      </c>
      <c r="H232" s="13" t="s">
        <v>546</v>
      </c>
      <c r="I232" s="14">
        <v>3595000</v>
      </c>
      <c r="J232" s="13">
        <v>4</v>
      </c>
      <c r="K232" s="13">
        <v>5</v>
      </c>
      <c r="L232" s="11" t="s">
        <v>280</v>
      </c>
      <c r="M232" s="11" t="s">
        <v>553</v>
      </c>
      <c r="N232" s="15" t="str">
        <f t="shared" si="22"/>
        <v>Terry Rogers Aspen Snowmass Sotheby's</v>
      </c>
      <c r="O232" s="25"/>
      <c r="P232" s="25"/>
    </row>
    <row r="233" spans="1:114" s="26" customFormat="1" ht="27" customHeight="1" x14ac:dyDescent="0.3">
      <c r="A233" s="28">
        <v>140008</v>
      </c>
      <c r="B233" s="24" t="s">
        <v>593</v>
      </c>
      <c r="C233" s="29">
        <v>106</v>
      </c>
      <c r="D233" s="24" t="s">
        <v>599</v>
      </c>
      <c r="E233" s="24" t="s">
        <v>302</v>
      </c>
      <c r="F233" s="28" t="s">
        <v>594</v>
      </c>
      <c r="G233" s="26" t="str">
        <f>(C233&amp;" "&amp;D233&amp;" "&amp;E233&amp;" "&amp;F233 )</f>
        <v>106 Clubhouse Dr.,  Unit 185</v>
      </c>
      <c r="H233" s="29" t="s">
        <v>546</v>
      </c>
      <c r="I233" s="31">
        <v>3500000</v>
      </c>
      <c r="J233" s="29">
        <v>5</v>
      </c>
      <c r="K233" s="29">
        <v>5</v>
      </c>
      <c r="L233" s="28" t="s">
        <v>592</v>
      </c>
      <c r="M233" s="28" t="s">
        <v>600</v>
      </c>
      <c r="N233" s="28" t="str">
        <f t="shared" si="22"/>
        <v>Erik Cavarra Alpine Real Estate</v>
      </c>
      <c r="P233" s="24"/>
    </row>
    <row r="234" spans="1:114" s="26" customFormat="1" ht="27" customHeight="1" x14ac:dyDescent="0.3">
      <c r="A234" s="28">
        <v>138750</v>
      </c>
      <c r="B234" s="24" t="s">
        <v>297</v>
      </c>
      <c r="C234" s="29">
        <v>65</v>
      </c>
      <c r="D234" s="24" t="s">
        <v>602</v>
      </c>
      <c r="E234" s="24" t="s">
        <v>595</v>
      </c>
      <c r="F234" s="28" t="s">
        <v>596</v>
      </c>
      <c r="G234" s="26" t="str">
        <f>(C234&amp;" "&amp;D234&amp;" "&amp;E234&amp;" "&amp;F234 )</f>
        <v>65 Harleston Green,  Unit 52</v>
      </c>
      <c r="H234" s="29" t="s">
        <v>546</v>
      </c>
      <c r="I234" s="31">
        <v>1635000</v>
      </c>
      <c r="J234" s="29">
        <v>2</v>
      </c>
      <c r="K234" s="29">
        <v>2</v>
      </c>
      <c r="L234" s="28" t="s">
        <v>592</v>
      </c>
      <c r="M234" s="28" t="s">
        <v>600</v>
      </c>
      <c r="N234" s="28" t="str">
        <f t="shared" si="22"/>
        <v>Erik Cavarra Alpine Real Estate</v>
      </c>
      <c r="P234" s="24"/>
    </row>
    <row r="235" spans="1:114" s="26" customFormat="1" ht="27" customHeight="1" x14ac:dyDescent="0.3">
      <c r="A235" s="28">
        <v>140131</v>
      </c>
      <c r="B235" s="26" t="s">
        <v>521</v>
      </c>
      <c r="C235" s="29">
        <v>48</v>
      </c>
      <c r="D235" s="26" t="s">
        <v>524</v>
      </c>
      <c r="E235" s="26" t="s">
        <v>89</v>
      </c>
      <c r="F235" s="28"/>
      <c r="G235" s="26" t="str">
        <f t="shared" si="21"/>
        <v xml:space="preserve">48 Spur Ridge Ln. </v>
      </c>
      <c r="H235" s="29" t="s">
        <v>546</v>
      </c>
      <c r="I235" s="31">
        <v>2195000</v>
      </c>
      <c r="J235" s="29">
        <v>3</v>
      </c>
      <c r="K235" s="29">
        <v>3</v>
      </c>
      <c r="L235" s="28" t="s">
        <v>523</v>
      </c>
      <c r="M235" s="28" t="s">
        <v>69</v>
      </c>
      <c r="N235" s="28" t="str">
        <f t="shared" si="22"/>
        <v>Carrie Marsh Douglas Elliman Real Estate</v>
      </c>
      <c r="P235" s="24"/>
    </row>
    <row r="236" spans="1:114" s="12" customFormat="1" ht="27" customHeight="1" x14ac:dyDescent="0.3">
      <c r="A236" s="11">
        <v>138093</v>
      </c>
      <c r="B236" s="12" t="s">
        <v>521</v>
      </c>
      <c r="C236" s="13">
        <v>1364</v>
      </c>
      <c r="D236" s="12" t="s">
        <v>520</v>
      </c>
      <c r="E236" s="12" t="s">
        <v>115</v>
      </c>
      <c r="F236" s="11"/>
      <c r="G236" s="12" t="str">
        <f>(C236&amp;" "&amp;D236&amp;" "&amp;E236&amp;" "&amp;F236 )</f>
        <v xml:space="preserve">1364 Horse Ranch Dr. </v>
      </c>
      <c r="H236" s="13" t="s">
        <v>546</v>
      </c>
      <c r="I236" s="14">
        <v>4350000</v>
      </c>
      <c r="J236" s="13">
        <v>4</v>
      </c>
      <c r="K236" s="13">
        <v>4</v>
      </c>
      <c r="L236" s="11" t="s">
        <v>313</v>
      </c>
      <c r="M236" s="11" t="s">
        <v>553</v>
      </c>
      <c r="N236" s="15" t="str">
        <f t="shared" si="22"/>
        <v>Garrett Reuss Aspen Snowmass Sotheby's</v>
      </c>
      <c r="O236" s="25"/>
      <c r="P236" s="25"/>
    </row>
    <row r="237" spans="1:114" s="85" customFormat="1" ht="27" customHeight="1" x14ac:dyDescent="0.3">
      <c r="A237" s="84">
        <v>136688</v>
      </c>
      <c r="B237" s="85" t="s">
        <v>52</v>
      </c>
      <c r="C237" s="86">
        <v>412</v>
      </c>
      <c r="D237" s="85" t="s">
        <v>522</v>
      </c>
      <c r="E237" s="85" t="s">
        <v>98</v>
      </c>
      <c r="F237" s="84"/>
      <c r="G237" s="85" t="str">
        <f t="shared" si="21"/>
        <v xml:space="preserve">412 Pioneer Springs Ranch Rd. </v>
      </c>
      <c r="H237" s="86" t="s">
        <v>17</v>
      </c>
      <c r="I237" s="87">
        <v>16900000</v>
      </c>
      <c r="J237" s="86">
        <v>7</v>
      </c>
      <c r="K237" s="86">
        <v>7</v>
      </c>
      <c r="L237" s="84" t="s">
        <v>150</v>
      </c>
      <c r="M237" s="84" t="s">
        <v>19</v>
      </c>
      <c r="N237" s="84" t="str">
        <f t="shared" si="22"/>
        <v>Steven Shane Shane Aspen Real Estate</v>
      </c>
    </row>
    <row r="238" spans="1:114" s="73" customFormat="1" ht="27" customHeight="1" x14ac:dyDescent="0.3">
      <c r="A238" s="68" t="s">
        <v>463</v>
      </c>
      <c r="B238" s="69"/>
      <c r="C238" s="70"/>
      <c r="D238" s="69"/>
      <c r="E238" s="69"/>
      <c r="F238" s="71"/>
      <c r="G238" s="69"/>
      <c r="H238" s="70"/>
      <c r="I238" s="72"/>
      <c r="J238" s="70"/>
      <c r="K238" s="70"/>
      <c r="L238" s="71"/>
      <c r="M238" s="71"/>
      <c r="N238" s="71"/>
    </row>
    <row r="239" spans="1:114" s="69" customFormat="1" ht="27" customHeight="1" x14ac:dyDescent="0.3">
      <c r="A239" s="68" t="s">
        <v>629</v>
      </c>
      <c r="C239" s="70"/>
      <c r="F239" s="71"/>
      <c r="H239" s="70"/>
      <c r="I239" s="72"/>
      <c r="J239" s="70"/>
      <c r="K239" s="70"/>
      <c r="L239" s="71"/>
      <c r="M239" s="71"/>
      <c r="N239" s="71"/>
      <c r="P239" s="73"/>
    </row>
    <row r="240" spans="1:114" s="38" customFormat="1" ht="27" customHeight="1" x14ac:dyDescent="0.3">
      <c r="A240" s="37">
        <v>132744</v>
      </c>
      <c r="B240" s="38" t="s">
        <v>132</v>
      </c>
      <c r="C240" s="39">
        <v>201</v>
      </c>
      <c r="D240" s="38" t="s">
        <v>545</v>
      </c>
      <c r="E240" s="38" t="s">
        <v>98</v>
      </c>
      <c r="F240" s="37"/>
      <c r="G240" s="38" t="str">
        <f t="shared" ref="G240:G242" si="23">(C240&amp;" "&amp;D240&amp;" "&amp;E240&amp;" "&amp;F240 )</f>
        <v xml:space="preserve">201 Pitkin Iron Rd. </v>
      </c>
      <c r="H240" s="39" t="s">
        <v>17</v>
      </c>
      <c r="I240" s="40">
        <v>3500000</v>
      </c>
      <c r="J240" s="39">
        <v>5</v>
      </c>
      <c r="K240" s="39">
        <v>5</v>
      </c>
      <c r="L240" s="37" t="s">
        <v>203</v>
      </c>
      <c r="M240" s="37" t="s">
        <v>553</v>
      </c>
      <c r="N240" s="41" t="str">
        <f t="shared" ref="N240:N242" si="24">(L240&amp;" "&amp;M240)</f>
        <v>Thomas Melberg Aspen Snowmass Sotheby's</v>
      </c>
      <c r="O240" s="64"/>
      <c r="P240" s="42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  <c r="CC240" s="81"/>
      <c r="CD240" s="81"/>
      <c r="CE240" s="81"/>
      <c r="CF240" s="81"/>
      <c r="CG240" s="81"/>
      <c r="CH240" s="81"/>
      <c r="CI240" s="81"/>
      <c r="CJ240" s="81"/>
      <c r="CK240" s="81"/>
      <c r="CL240" s="81"/>
      <c r="CM240" s="81"/>
      <c r="CN240" s="81"/>
      <c r="CO240" s="81"/>
      <c r="CP240" s="81"/>
      <c r="CQ240" s="81"/>
      <c r="CR240" s="81"/>
      <c r="CS240" s="81"/>
      <c r="CT240" s="81"/>
      <c r="CU240" s="81"/>
      <c r="CV240" s="81"/>
      <c r="CW240" s="81"/>
      <c r="CX240" s="81"/>
      <c r="CY240" s="81"/>
      <c r="CZ240" s="81"/>
      <c r="DA240" s="81"/>
      <c r="DB240" s="81"/>
      <c r="DC240" s="81"/>
      <c r="DD240" s="81"/>
      <c r="DE240" s="81"/>
      <c r="DF240" s="81"/>
      <c r="DG240" s="81"/>
      <c r="DH240" s="81"/>
      <c r="DI240" s="81"/>
      <c r="DJ240" s="81"/>
    </row>
    <row r="241" spans="1:114" s="48" customFormat="1" ht="27" customHeight="1" x14ac:dyDescent="0.3">
      <c r="A241" s="47">
        <v>138014</v>
      </c>
      <c r="B241" s="48" t="s">
        <v>543</v>
      </c>
      <c r="C241" s="49">
        <v>1790</v>
      </c>
      <c r="D241" s="48" t="s">
        <v>544</v>
      </c>
      <c r="E241" s="48" t="s">
        <v>98</v>
      </c>
      <c r="F241" s="47"/>
      <c r="G241" s="48" t="str">
        <f t="shared" si="23"/>
        <v xml:space="preserve">1790 Lake Wildcat Rd. </v>
      </c>
      <c r="H241" s="49" t="s">
        <v>546</v>
      </c>
      <c r="I241" s="50">
        <v>15990000</v>
      </c>
      <c r="J241" s="49">
        <v>5</v>
      </c>
      <c r="K241" s="49">
        <v>4</v>
      </c>
      <c r="L241" s="47" t="s">
        <v>280</v>
      </c>
      <c r="M241" s="47" t="s">
        <v>553</v>
      </c>
      <c r="N241" s="47" t="str">
        <f t="shared" si="24"/>
        <v>Terry Rogers Aspen Snowmass Sotheby's</v>
      </c>
      <c r="P241" s="51"/>
    </row>
    <row r="242" spans="1:114" s="88" customFormat="1" ht="27" customHeight="1" x14ac:dyDescent="0.3">
      <c r="A242" s="52">
        <v>134953</v>
      </c>
      <c r="B242" s="53" t="s">
        <v>543</v>
      </c>
      <c r="C242" s="54">
        <v>74</v>
      </c>
      <c r="D242" s="53" t="s">
        <v>542</v>
      </c>
      <c r="E242" s="53" t="s">
        <v>98</v>
      </c>
      <c r="F242" s="52"/>
      <c r="G242" s="53" t="str">
        <f t="shared" si="23"/>
        <v xml:space="preserve">74 Popish Ranch Rd. </v>
      </c>
      <c r="H242" s="54" t="s">
        <v>546</v>
      </c>
      <c r="I242" s="55">
        <v>11500000</v>
      </c>
      <c r="J242" s="54">
        <v>4</v>
      </c>
      <c r="K242" s="54">
        <v>4</v>
      </c>
      <c r="L242" s="52" t="s">
        <v>104</v>
      </c>
      <c r="M242" s="52" t="s">
        <v>553</v>
      </c>
      <c r="N242" s="32" t="str">
        <f t="shared" si="24"/>
        <v>Craig Morris Aspen Snowmass Sotheby's</v>
      </c>
      <c r="O242" s="33"/>
      <c r="P242" s="33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BV242" s="56"/>
      <c r="BW242" s="56"/>
      <c r="BX242" s="56"/>
      <c r="BY242" s="56"/>
      <c r="BZ242" s="56"/>
      <c r="CA242" s="56"/>
      <c r="CB242" s="56"/>
      <c r="CC242" s="56"/>
      <c r="CD242" s="56"/>
      <c r="CE242" s="56"/>
      <c r="CF242" s="56"/>
      <c r="CG242" s="56"/>
      <c r="CH242" s="56"/>
      <c r="CI242" s="56"/>
      <c r="CJ242" s="56"/>
      <c r="CK242" s="56"/>
      <c r="CL242" s="56"/>
      <c r="CM242" s="56"/>
      <c r="CN242" s="56"/>
      <c r="CO242" s="56"/>
      <c r="CP242" s="56"/>
      <c r="CQ242" s="56"/>
      <c r="CR242" s="56"/>
      <c r="CS242" s="56"/>
      <c r="CT242" s="56"/>
      <c r="CU242" s="56"/>
      <c r="CV242" s="56"/>
      <c r="CW242" s="56"/>
      <c r="CX242" s="56"/>
      <c r="CY242" s="56"/>
      <c r="CZ242" s="56"/>
      <c r="DA242" s="56"/>
      <c r="DB242" s="56"/>
      <c r="DC242" s="56"/>
      <c r="DD242" s="56"/>
      <c r="DE242" s="56"/>
      <c r="DF242" s="56"/>
      <c r="DG242" s="56"/>
      <c r="DH242" s="56"/>
      <c r="DI242" s="56"/>
      <c r="DJ242" s="56"/>
    </row>
    <row r="243" spans="1:114" s="69" customFormat="1" ht="27" customHeight="1" x14ac:dyDescent="0.3">
      <c r="A243" s="68" t="s">
        <v>15</v>
      </c>
      <c r="C243" s="70"/>
      <c r="F243" s="71"/>
      <c r="H243" s="70"/>
      <c r="I243" s="72"/>
      <c r="J243" s="70"/>
      <c r="K243" s="70"/>
      <c r="L243" s="71"/>
      <c r="M243" s="71"/>
      <c r="N243" s="71"/>
      <c r="P243" s="73"/>
    </row>
    <row r="244" spans="1:114" s="69" customFormat="1" ht="27" customHeight="1" x14ac:dyDescent="0.3">
      <c r="A244" s="68" t="s">
        <v>601</v>
      </c>
      <c r="C244" s="70"/>
      <c r="F244" s="71"/>
      <c r="H244" s="70"/>
      <c r="I244" s="72"/>
      <c r="J244" s="70"/>
      <c r="K244" s="70"/>
      <c r="L244" s="71"/>
      <c r="M244" s="71"/>
      <c r="N244" s="71"/>
      <c r="P244" s="73"/>
    </row>
    <row r="245" spans="1:114" s="81" customFormat="1" ht="27" customHeight="1" x14ac:dyDescent="0.3">
      <c r="A245" s="89">
        <v>141322</v>
      </c>
      <c r="B245" s="43" t="s">
        <v>16</v>
      </c>
      <c r="C245" s="90">
        <v>630</v>
      </c>
      <c r="D245" s="43" t="s">
        <v>219</v>
      </c>
      <c r="E245" s="43" t="s">
        <v>407</v>
      </c>
      <c r="F245" s="89" t="s">
        <v>575</v>
      </c>
      <c r="G245" s="81" t="str">
        <f>(C245&amp;" "&amp;D245&amp;" "&amp;E245&amp;" "&amp;F245 )</f>
        <v>630 S. Mill St.,  Unit 3-A</v>
      </c>
      <c r="H245" s="90" t="s">
        <v>17</v>
      </c>
      <c r="I245" s="91">
        <v>2695000</v>
      </c>
      <c r="J245" s="90">
        <v>5</v>
      </c>
      <c r="K245" s="90">
        <v>1</v>
      </c>
      <c r="L245" s="89" t="s">
        <v>569</v>
      </c>
      <c r="M245" s="89" t="s">
        <v>69</v>
      </c>
      <c r="N245" s="89" t="str">
        <f t="shared" ref="N245:N270" si="25">(L245&amp;" "&amp;M245)</f>
        <v>Liza Hogan Douglas Elliman Real Estate</v>
      </c>
      <c r="P245" s="43"/>
    </row>
    <row r="246" spans="1:114" s="12" customFormat="1" ht="27" customHeight="1" x14ac:dyDescent="0.3">
      <c r="A246" s="11">
        <v>137467</v>
      </c>
      <c r="B246" s="12" t="s">
        <v>20</v>
      </c>
      <c r="C246" s="13">
        <v>800</v>
      </c>
      <c r="D246" s="25" t="s">
        <v>219</v>
      </c>
      <c r="E246" s="25" t="s">
        <v>220</v>
      </c>
      <c r="F246" s="11" t="s">
        <v>221</v>
      </c>
      <c r="G246" s="12" t="str">
        <f t="shared" ref="G246:G268" si="26">(C246&amp;" "&amp;D246&amp;" "&amp;E246&amp;" "&amp;F246 )</f>
        <v>800 S. Mill St., Unit 101</v>
      </c>
      <c r="H246" s="13" t="s">
        <v>17</v>
      </c>
      <c r="I246" s="14">
        <v>1850000</v>
      </c>
      <c r="J246" s="13">
        <v>3</v>
      </c>
      <c r="K246" s="13">
        <v>2</v>
      </c>
      <c r="L246" s="11" t="s">
        <v>22</v>
      </c>
      <c r="M246" s="11" t="s">
        <v>23</v>
      </c>
      <c r="N246" s="15" t="str">
        <f t="shared" si="25"/>
        <v>Douglas Nehasil Aspen Snowmass Properties|BJ Adams and Company</v>
      </c>
      <c r="O246" s="25"/>
      <c r="P246" s="23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</row>
    <row r="247" spans="1:114" s="12" customFormat="1" ht="27" customHeight="1" x14ac:dyDescent="0.3">
      <c r="A247" s="11">
        <v>137403</v>
      </c>
      <c r="B247" s="12" t="s">
        <v>20</v>
      </c>
      <c r="C247" s="13">
        <v>800</v>
      </c>
      <c r="D247" s="25" t="s">
        <v>219</v>
      </c>
      <c r="E247" s="25" t="s">
        <v>220</v>
      </c>
      <c r="F247" s="11" t="s">
        <v>222</v>
      </c>
      <c r="G247" s="12" t="str">
        <f t="shared" si="26"/>
        <v>800 S. Mill St., Unit 304</v>
      </c>
      <c r="H247" s="13" t="s">
        <v>17</v>
      </c>
      <c r="I247" s="14">
        <v>1290000</v>
      </c>
      <c r="J247" s="13">
        <v>3</v>
      </c>
      <c r="K247" s="13">
        <v>2</v>
      </c>
      <c r="L247" s="11" t="s">
        <v>24</v>
      </c>
      <c r="M247" s="11" t="s">
        <v>23</v>
      </c>
      <c r="N247" s="15" t="str">
        <f t="shared" si="25"/>
        <v>Kristen Maley Aspen Snowmass Properties|BJ Adams and Company</v>
      </c>
      <c r="O247" s="25"/>
      <c r="P247" s="23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</row>
    <row r="248" spans="1:114" s="75" customFormat="1" ht="27" customHeight="1" x14ac:dyDescent="0.3">
      <c r="A248" s="11">
        <v>141048</v>
      </c>
      <c r="B248" s="12" t="s">
        <v>20</v>
      </c>
      <c r="C248" s="13">
        <v>800</v>
      </c>
      <c r="D248" s="25" t="s">
        <v>219</v>
      </c>
      <c r="E248" s="25" t="s">
        <v>220</v>
      </c>
      <c r="F248" s="11" t="s">
        <v>223</v>
      </c>
      <c r="G248" s="12" t="str">
        <f t="shared" si="26"/>
        <v>800 S. Mill St., Unit 307</v>
      </c>
      <c r="H248" s="13" t="s">
        <v>17</v>
      </c>
      <c r="I248" s="14">
        <v>1498500</v>
      </c>
      <c r="J248" s="13">
        <v>2</v>
      </c>
      <c r="K248" s="13">
        <v>2</v>
      </c>
      <c r="L248" s="11" t="s">
        <v>22</v>
      </c>
      <c r="M248" s="11" t="s">
        <v>23</v>
      </c>
      <c r="N248" s="15" t="str">
        <f t="shared" si="25"/>
        <v>Douglas Nehasil Aspen Snowmass Properties|BJ Adams and Company</v>
      </c>
      <c r="O248" s="15"/>
      <c r="P248" s="25"/>
      <c r="Q248" s="24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</row>
    <row r="249" spans="1:114" s="12" customFormat="1" ht="27" customHeight="1" x14ac:dyDescent="0.3">
      <c r="A249" s="11">
        <v>139720</v>
      </c>
      <c r="B249" s="27" t="s">
        <v>556</v>
      </c>
      <c r="C249" s="13">
        <v>748</v>
      </c>
      <c r="D249" s="12" t="s">
        <v>226</v>
      </c>
      <c r="E249" s="25" t="s">
        <v>220</v>
      </c>
      <c r="F249" s="11" t="s">
        <v>558</v>
      </c>
      <c r="G249" s="12" t="str">
        <f t="shared" si="26"/>
        <v>748 S. Galena St., Unit 2-D</v>
      </c>
      <c r="H249" s="13" t="s">
        <v>17</v>
      </c>
      <c r="I249" s="14">
        <v>3950000</v>
      </c>
      <c r="J249" s="13">
        <v>4</v>
      </c>
      <c r="K249" s="13">
        <v>4</v>
      </c>
      <c r="L249" s="11" t="s">
        <v>557</v>
      </c>
      <c r="M249" s="11" t="s">
        <v>559</v>
      </c>
      <c r="N249" s="15" t="str">
        <f t="shared" si="25"/>
        <v>Daniel Furth Furth Realty Group</v>
      </c>
      <c r="O249" s="25"/>
      <c r="P249" s="23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</row>
    <row r="250" spans="1:114" s="12" customFormat="1" ht="27" customHeight="1" x14ac:dyDescent="0.3">
      <c r="A250" s="11">
        <v>140330</v>
      </c>
      <c r="B250" s="12" t="s">
        <v>25</v>
      </c>
      <c r="C250" s="13">
        <v>718</v>
      </c>
      <c r="D250" s="25" t="s">
        <v>219</v>
      </c>
      <c r="E250" s="25" t="s">
        <v>220</v>
      </c>
      <c r="F250" s="11" t="s">
        <v>224</v>
      </c>
      <c r="G250" s="12" t="str">
        <f t="shared" si="26"/>
        <v>718 S. Mill St., Unit 6</v>
      </c>
      <c r="H250" s="13" t="s">
        <v>17</v>
      </c>
      <c r="I250" s="14">
        <v>1995000</v>
      </c>
      <c r="J250" s="13">
        <v>3</v>
      </c>
      <c r="K250" s="13">
        <v>3</v>
      </c>
      <c r="L250" s="11" t="s">
        <v>22</v>
      </c>
      <c r="M250" s="11" t="s">
        <v>23</v>
      </c>
      <c r="N250" s="15" t="str">
        <f t="shared" si="25"/>
        <v>Douglas Nehasil Aspen Snowmass Properties|BJ Adams and Company</v>
      </c>
      <c r="O250" s="25"/>
      <c r="P250" s="23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</row>
    <row r="251" spans="1:114" s="12" customFormat="1" ht="27" customHeight="1" x14ac:dyDescent="0.3">
      <c r="A251" s="11">
        <v>137867</v>
      </c>
      <c r="B251" s="12" t="s">
        <v>25</v>
      </c>
      <c r="C251" s="13">
        <v>747</v>
      </c>
      <c r="D251" s="12" t="s">
        <v>226</v>
      </c>
      <c r="E251" s="25" t="s">
        <v>220</v>
      </c>
      <c r="F251" s="11" t="s">
        <v>239</v>
      </c>
      <c r="G251" s="12" t="str">
        <f>(C251&amp;" "&amp;D251&amp;" "&amp;E251&amp;" "&amp;F251 )</f>
        <v>747 S. Galena St., Unit 290</v>
      </c>
      <c r="H251" s="13" t="s">
        <v>17</v>
      </c>
      <c r="I251" s="14">
        <v>999000</v>
      </c>
      <c r="J251" s="13">
        <v>1</v>
      </c>
      <c r="K251" s="13">
        <v>1</v>
      </c>
      <c r="L251" s="11" t="s">
        <v>26</v>
      </c>
      <c r="M251" s="11" t="s">
        <v>27</v>
      </c>
      <c r="N251" s="15" t="str">
        <f t="shared" si="25"/>
        <v>Dennis Jung Frias Properties of Aspen</v>
      </c>
      <c r="O251" s="25"/>
      <c r="P251" s="23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</row>
    <row r="252" spans="1:114" s="92" customFormat="1" ht="27" customHeight="1" x14ac:dyDescent="0.3">
      <c r="A252" s="11">
        <v>137867</v>
      </c>
      <c r="B252" s="12" t="s">
        <v>25</v>
      </c>
      <c r="C252" s="13">
        <v>747</v>
      </c>
      <c r="D252" s="12" t="s">
        <v>226</v>
      </c>
      <c r="E252" s="25" t="s">
        <v>220</v>
      </c>
      <c r="F252" s="11" t="s">
        <v>225</v>
      </c>
      <c r="G252" s="12" t="str">
        <f>(C252&amp;" "&amp;D252&amp;" "&amp;E252&amp;" "&amp;F252 )</f>
        <v>747 S. Galena St., Unit 380</v>
      </c>
      <c r="H252" s="13" t="s">
        <v>17</v>
      </c>
      <c r="I252" s="14">
        <v>975000</v>
      </c>
      <c r="J252" s="13">
        <v>1</v>
      </c>
      <c r="K252" s="13">
        <v>1</v>
      </c>
      <c r="L252" s="11" t="s">
        <v>560</v>
      </c>
      <c r="M252" s="11" t="s">
        <v>553</v>
      </c>
      <c r="N252" s="15" t="str">
        <f t="shared" si="25"/>
        <v>Zach Feast Aspen Snowmass Sotheby's</v>
      </c>
      <c r="O252" s="45"/>
      <c r="P252" s="45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</row>
    <row r="253" spans="1:114" s="74" customFormat="1" ht="27" customHeight="1" x14ac:dyDescent="0.3">
      <c r="A253" s="11">
        <v>139496</v>
      </c>
      <c r="B253" s="12" t="s">
        <v>28</v>
      </c>
      <c r="C253" s="13">
        <v>617</v>
      </c>
      <c r="D253" s="12" t="s">
        <v>227</v>
      </c>
      <c r="E253" s="12" t="s">
        <v>229</v>
      </c>
      <c r="F253" s="11" t="s">
        <v>30</v>
      </c>
      <c r="G253" s="12" t="str">
        <f t="shared" si="26"/>
        <v>617 E. Cooper Ave., Unit 201</v>
      </c>
      <c r="H253" s="13" t="s">
        <v>17</v>
      </c>
      <c r="I253" s="14">
        <v>715000</v>
      </c>
      <c r="J253" s="13">
        <v>0</v>
      </c>
      <c r="K253" s="13">
        <v>1</v>
      </c>
      <c r="L253" s="11" t="s">
        <v>31</v>
      </c>
      <c r="M253" s="11" t="s">
        <v>553</v>
      </c>
      <c r="N253" s="15" t="str">
        <f t="shared" si="25"/>
        <v>Chris Klug Aspen Snowmass Sotheby's</v>
      </c>
      <c r="O253" s="23"/>
      <c r="P253" s="23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</row>
    <row r="254" spans="1:114" s="12" customFormat="1" ht="27" customHeight="1" x14ac:dyDescent="0.3">
      <c r="A254" s="28">
        <v>138045</v>
      </c>
      <c r="B254" s="12" t="s">
        <v>28</v>
      </c>
      <c r="C254" s="13">
        <v>617</v>
      </c>
      <c r="D254" s="12" t="s">
        <v>227</v>
      </c>
      <c r="E254" s="12" t="s">
        <v>229</v>
      </c>
      <c r="F254" s="11" t="s">
        <v>228</v>
      </c>
      <c r="G254" s="12" t="str">
        <f t="shared" si="26"/>
        <v>617 E. Cooper Ave., Unit 224</v>
      </c>
      <c r="H254" s="13" t="s">
        <v>17</v>
      </c>
      <c r="I254" s="14">
        <v>749000</v>
      </c>
      <c r="J254" s="13">
        <v>0</v>
      </c>
      <c r="K254" s="13">
        <v>1</v>
      </c>
      <c r="L254" s="11" t="s">
        <v>31</v>
      </c>
      <c r="M254" s="11" t="s">
        <v>553</v>
      </c>
      <c r="N254" s="15" t="str">
        <f t="shared" si="25"/>
        <v>Chris Klug Aspen Snowmass Sotheby's</v>
      </c>
      <c r="O254" s="25"/>
      <c r="P254" s="23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</row>
    <row r="255" spans="1:114" s="26" customFormat="1" ht="27" customHeight="1" x14ac:dyDescent="0.3">
      <c r="A255" s="28">
        <v>133053</v>
      </c>
      <c r="B255" s="26" t="s">
        <v>28</v>
      </c>
      <c r="C255" s="29">
        <v>617</v>
      </c>
      <c r="D255" s="26" t="s">
        <v>227</v>
      </c>
      <c r="E255" s="26" t="s">
        <v>29</v>
      </c>
      <c r="F255" s="28" t="s">
        <v>586</v>
      </c>
      <c r="G255" s="26" t="str">
        <f t="shared" si="26"/>
        <v>617 E. Cooper Ave. Unit 214</v>
      </c>
      <c r="H255" s="29" t="s">
        <v>17</v>
      </c>
      <c r="I255" s="31">
        <v>749000</v>
      </c>
      <c r="J255" s="93">
        <v>0</v>
      </c>
      <c r="K255" s="29">
        <v>1</v>
      </c>
      <c r="L255" s="28" t="s">
        <v>587</v>
      </c>
      <c r="M255" s="28" t="s">
        <v>67</v>
      </c>
      <c r="N255" s="28" t="str">
        <f t="shared" si="25"/>
        <v>Jane Moy Coldwell Banker Mason Morse</v>
      </c>
      <c r="P255" s="24"/>
    </row>
    <row r="256" spans="1:114" s="12" customFormat="1" ht="27" customHeight="1" x14ac:dyDescent="0.3">
      <c r="A256" s="11">
        <v>128352</v>
      </c>
      <c r="B256" s="12" t="s">
        <v>32</v>
      </c>
      <c r="C256" s="13">
        <v>630</v>
      </c>
      <c r="D256" s="12" t="s">
        <v>227</v>
      </c>
      <c r="E256" s="12" t="s">
        <v>229</v>
      </c>
      <c r="F256" s="11" t="s">
        <v>230</v>
      </c>
      <c r="G256" s="12" t="str">
        <f t="shared" si="26"/>
        <v>630 E. Cooper Ave., Unit 9</v>
      </c>
      <c r="H256" s="13" t="s">
        <v>17</v>
      </c>
      <c r="I256" s="14">
        <v>1275000</v>
      </c>
      <c r="J256" s="13">
        <v>2</v>
      </c>
      <c r="K256" s="13">
        <v>2</v>
      </c>
      <c r="L256" s="11" t="s">
        <v>33</v>
      </c>
      <c r="M256" s="11" t="s">
        <v>553</v>
      </c>
      <c r="N256" s="15" t="str">
        <f t="shared" si="25"/>
        <v>Zack Feast Aspen Snowmass Sotheby's</v>
      </c>
      <c r="O256" s="25"/>
      <c r="P256" s="23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</row>
    <row r="257" spans="1:114" s="12" customFormat="1" ht="27" customHeight="1" x14ac:dyDescent="0.3">
      <c r="A257" s="11">
        <v>137061</v>
      </c>
      <c r="B257" s="12" t="s">
        <v>34</v>
      </c>
      <c r="C257" s="13">
        <v>710</v>
      </c>
      <c r="D257" s="12" t="s">
        <v>231</v>
      </c>
      <c r="E257" s="12" t="s">
        <v>229</v>
      </c>
      <c r="F257" s="11" t="s">
        <v>232</v>
      </c>
      <c r="G257" s="12" t="str">
        <f t="shared" si="26"/>
        <v>710 E. Durant Ave., Units G, H &amp; P10</v>
      </c>
      <c r="H257" s="13" t="s">
        <v>17</v>
      </c>
      <c r="I257" s="14">
        <v>4295000</v>
      </c>
      <c r="J257" s="13">
        <v>2</v>
      </c>
      <c r="K257" s="13">
        <v>2</v>
      </c>
      <c r="L257" s="11" t="s">
        <v>35</v>
      </c>
      <c r="M257" s="11" t="s">
        <v>36</v>
      </c>
      <c r="N257" s="15" t="str">
        <f t="shared" si="25"/>
        <v>Angi Lester Setterfield &amp; Bright</v>
      </c>
      <c r="O257" s="25"/>
      <c r="P257" s="23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</row>
    <row r="258" spans="1:114" s="12" customFormat="1" ht="27" customHeight="1" x14ac:dyDescent="0.3">
      <c r="A258" s="11">
        <v>138837</v>
      </c>
      <c r="B258" s="12" t="s">
        <v>37</v>
      </c>
      <c r="C258" s="13">
        <v>205</v>
      </c>
      <c r="D258" s="12" t="s">
        <v>231</v>
      </c>
      <c r="E258" s="12" t="s">
        <v>229</v>
      </c>
      <c r="F258" s="11" t="s">
        <v>233</v>
      </c>
      <c r="G258" s="12" t="str">
        <f t="shared" si="26"/>
        <v>205 E. Durant Ave., Unit 2-J</v>
      </c>
      <c r="H258" s="13" t="s">
        <v>17</v>
      </c>
      <c r="I258" s="14">
        <v>1250000</v>
      </c>
      <c r="J258" s="13">
        <v>2</v>
      </c>
      <c r="K258" s="13">
        <v>2</v>
      </c>
      <c r="L258" s="11" t="s">
        <v>38</v>
      </c>
      <c r="M258" s="11" t="s">
        <v>36</v>
      </c>
      <c r="N258" s="15" t="str">
        <f t="shared" si="25"/>
        <v>Galen Bright Setterfield &amp; Bright</v>
      </c>
      <c r="O258" s="25"/>
      <c r="P258" s="23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</row>
    <row r="259" spans="1:114" s="26" customFormat="1" ht="27" customHeight="1" x14ac:dyDescent="0.3">
      <c r="A259" s="28">
        <v>139596</v>
      </c>
      <c r="B259" s="28" t="s">
        <v>566</v>
      </c>
      <c r="C259" s="29">
        <v>131</v>
      </c>
      <c r="D259" s="28" t="s">
        <v>567</v>
      </c>
      <c r="E259" s="28" t="s">
        <v>411</v>
      </c>
      <c r="F259" s="28" t="s">
        <v>574</v>
      </c>
      <c r="G259" s="26" t="str">
        <f>(C259&amp;" "&amp;D259&amp;" "&amp;E259&amp;" "&amp;F259 )</f>
        <v>131 Durant Ave.,  Unit 209</v>
      </c>
      <c r="H259" s="29" t="s">
        <v>17</v>
      </c>
      <c r="I259" s="31">
        <v>995000</v>
      </c>
      <c r="J259" s="29">
        <v>1</v>
      </c>
      <c r="K259" s="29">
        <v>1</v>
      </c>
      <c r="L259" s="28" t="s">
        <v>561</v>
      </c>
      <c r="M259" s="28" t="s">
        <v>23</v>
      </c>
      <c r="N259" s="28" t="str">
        <f t="shared" si="25"/>
        <v>Melissa Temple Aspen Snowmass Properties|BJ Adams and Company</v>
      </c>
      <c r="P259" s="24"/>
    </row>
    <row r="260" spans="1:114" s="26" customFormat="1" ht="27" customHeight="1" x14ac:dyDescent="0.3">
      <c r="A260" s="28">
        <v>140805</v>
      </c>
      <c r="B260" s="24" t="s">
        <v>566</v>
      </c>
      <c r="C260" s="29">
        <v>131</v>
      </c>
      <c r="D260" s="24" t="s">
        <v>567</v>
      </c>
      <c r="E260" s="24" t="s">
        <v>229</v>
      </c>
      <c r="F260" s="28" t="s">
        <v>223</v>
      </c>
      <c r="G260" s="26" t="str">
        <f>(C260&amp;" "&amp;D260&amp;" "&amp;E260&amp;" "&amp;F260 )</f>
        <v>131 Durant Ave., Unit 307</v>
      </c>
      <c r="H260" s="29" t="s">
        <v>17</v>
      </c>
      <c r="I260" s="31">
        <v>1260000</v>
      </c>
      <c r="J260" s="29">
        <v>2</v>
      </c>
      <c r="K260" s="29">
        <v>2</v>
      </c>
      <c r="L260" s="28" t="s">
        <v>585</v>
      </c>
      <c r="M260" s="28" t="s">
        <v>552</v>
      </c>
      <c r="N260" s="28" t="str">
        <f t="shared" si="25"/>
        <v xml:space="preserve">Jana Dillard Aspen Snowmass Sotheby's </v>
      </c>
      <c r="P260" s="24"/>
    </row>
    <row r="261" spans="1:114" s="12" customFormat="1" ht="27" customHeight="1" x14ac:dyDescent="0.3">
      <c r="A261" s="11">
        <v>141170</v>
      </c>
      <c r="B261" s="12" t="s">
        <v>39</v>
      </c>
      <c r="C261" s="13">
        <v>124</v>
      </c>
      <c r="D261" s="12" t="s">
        <v>231</v>
      </c>
      <c r="E261" s="12" t="s">
        <v>229</v>
      </c>
      <c r="F261" s="11" t="s">
        <v>224</v>
      </c>
      <c r="G261" s="12" t="str">
        <f t="shared" si="26"/>
        <v>124 E. Durant Ave., Unit 6</v>
      </c>
      <c r="H261" s="13" t="s">
        <v>17</v>
      </c>
      <c r="I261" s="14">
        <v>1849000</v>
      </c>
      <c r="J261" s="13">
        <v>3</v>
      </c>
      <c r="K261" s="13">
        <v>2</v>
      </c>
      <c r="L261" s="11" t="s">
        <v>18</v>
      </c>
      <c r="M261" s="11" t="s">
        <v>19</v>
      </c>
      <c r="N261" s="15" t="str">
        <f t="shared" si="25"/>
        <v>Brittanie Rockhill Shane Aspen Real Estate</v>
      </c>
      <c r="O261" s="25"/>
      <c r="P261" s="23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</row>
    <row r="262" spans="1:114" s="74" customFormat="1" ht="27" customHeight="1" x14ac:dyDescent="0.3">
      <c r="A262" s="11">
        <v>140677</v>
      </c>
      <c r="B262" s="12" t="s">
        <v>40</v>
      </c>
      <c r="C262" s="13">
        <v>124</v>
      </c>
      <c r="D262" s="12" t="s">
        <v>234</v>
      </c>
      <c r="E262" s="12" t="s">
        <v>229</v>
      </c>
      <c r="F262" s="11" t="s">
        <v>235</v>
      </c>
      <c r="G262" s="12" t="str">
        <f t="shared" si="26"/>
        <v>124 W. Hyman Ave., Unit 2-B</v>
      </c>
      <c r="H262" s="13" t="s">
        <v>17</v>
      </c>
      <c r="I262" s="14">
        <v>1499000</v>
      </c>
      <c r="J262" s="13">
        <v>2</v>
      </c>
      <c r="K262" s="13">
        <v>2</v>
      </c>
      <c r="L262" s="11" t="s">
        <v>41</v>
      </c>
      <c r="M262" s="11" t="s">
        <v>42</v>
      </c>
      <c r="N262" s="15" t="str">
        <f t="shared" si="25"/>
        <v>Wendalin Whitman Whitman Fine Properties</v>
      </c>
      <c r="O262" s="23"/>
      <c r="P262" s="23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</row>
    <row r="263" spans="1:114" s="12" customFormat="1" ht="27" customHeight="1" x14ac:dyDescent="0.3">
      <c r="A263" s="11">
        <v>136013</v>
      </c>
      <c r="B263" s="12" t="s">
        <v>43</v>
      </c>
      <c r="C263" s="13">
        <v>210</v>
      </c>
      <c r="D263" s="12" t="s">
        <v>227</v>
      </c>
      <c r="E263" s="12" t="s">
        <v>229</v>
      </c>
      <c r="F263" s="11" t="s">
        <v>236</v>
      </c>
      <c r="G263" s="12" t="str">
        <f t="shared" si="26"/>
        <v>210 E. Cooper Ave., Unit 2a</v>
      </c>
      <c r="H263" s="13" t="s">
        <v>17</v>
      </c>
      <c r="I263" s="14">
        <v>1800000</v>
      </c>
      <c r="J263" s="13">
        <v>2</v>
      </c>
      <c r="K263" s="13">
        <v>2</v>
      </c>
      <c r="L263" s="11" t="s">
        <v>38</v>
      </c>
      <c r="M263" s="11" t="s">
        <v>36</v>
      </c>
      <c r="N263" s="15" t="str">
        <f t="shared" si="25"/>
        <v>Galen Bright Setterfield &amp; Bright</v>
      </c>
      <c r="O263" s="25"/>
      <c r="P263" s="23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</row>
    <row r="264" spans="1:114" s="12" customFormat="1" ht="27" customHeight="1" x14ac:dyDescent="0.3">
      <c r="A264" s="11">
        <v>140306</v>
      </c>
      <c r="B264" s="12" t="s">
        <v>44</v>
      </c>
      <c r="C264" s="13">
        <v>324</v>
      </c>
      <c r="D264" s="12" t="s">
        <v>237</v>
      </c>
      <c r="E264" s="12" t="s">
        <v>229</v>
      </c>
      <c r="F264" s="11" t="s">
        <v>45</v>
      </c>
      <c r="G264" s="12" t="str">
        <f t="shared" si="26"/>
        <v>324 W. Hopkins Ave., Unit B</v>
      </c>
      <c r="H264" s="13" t="s">
        <v>17</v>
      </c>
      <c r="I264" s="14">
        <v>2995000</v>
      </c>
      <c r="J264" s="13">
        <v>2</v>
      </c>
      <c r="K264" s="13">
        <v>2</v>
      </c>
      <c r="L264" s="11" t="s">
        <v>46</v>
      </c>
      <c r="M264" s="11" t="s">
        <v>553</v>
      </c>
      <c r="N264" s="15" t="str">
        <f t="shared" si="25"/>
        <v>Mark Haldeman Aspen Snowmass Sotheby's</v>
      </c>
      <c r="O264" s="25"/>
      <c r="P264" s="23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</row>
    <row r="265" spans="1:114" s="12" customFormat="1" ht="27" customHeight="1" x14ac:dyDescent="0.3">
      <c r="A265" s="11">
        <v>136753</v>
      </c>
      <c r="B265" s="12" t="s">
        <v>47</v>
      </c>
      <c r="C265" s="13">
        <v>311</v>
      </c>
      <c r="D265" s="12" t="s">
        <v>56</v>
      </c>
      <c r="E265" s="25" t="s">
        <v>220</v>
      </c>
      <c r="F265" s="11" t="s">
        <v>48</v>
      </c>
      <c r="G265" s="12" t="str">
        <f t="shared" si="26"/>
        <v>311 W. Main St., Units 103,105, 201</v>
      </c>
      <c r="H265" s="13" t="s">
        <v>17</v>
      </c>
      <c r="I265" s="14">
        <v>575000</v>
      </c>
      <c r="J265" s="13">
        <v>0</v>
      </c>
      <c r="K265" s="13">
        <v>1</v>
      </c>
      <c r="L265" s="11" t="s">
        <v>49</v>
      </c>
      <c r="M265" s="11" t="s">
        <v>553</v>
      </c>
      <c r="N265" s="15" t="str">
        <f t="shared" si="25"/>
        <v>Victoria Thomas Aspen Snowmass Sotheby's</v>
      </c>
      <c r="O265" s="25"/>
      <c r="P265" s="25"/>
    </row>
    <row r="266" spans="1:114" s="12" customFormat="1" ht="27" customHeight="1" x14ac:dyDescent="0.3">
      <c r="A266" s="11">
        <v>140007</v>
      </c>
      <c r="B266" s="12" t="s">
        <v>50</v>
      </c>
      <c r="C266" s="13">
        <v>331</v>
      </c>
      <c r="D266" s="12" t="s">
        <v>56</v>
      </c>
      <c r="E266" s="25" t="s">
        <v>220</v>
      </c>
      <c r="F266" s="11" t="s">
        <v>45</v>
      </c>
      <c r="G266" s="12" t="str">
        <f t="shared" si="26"/>
        <v>331 W. Main St., Unit B</v>
      </c>
      <c r="H266" s="13" t="s">
        <v>17</v>
      </c>
      <c r="I266" s="14">
        <v>1450000</v>
      </c>
      <c r="J266" s="13">
        <v>2</v>
      </c>
      <c r="K266" s="13">
        <v>2</v>
      </c>
      <c r="L266" s="11" t="s">
        <v>51</v>
      </c>
      <c r="M266" s="11" t="s">
        <v>27</v>
      </c>
      <c r="N266" s="15" t="str">
        <f t="shared" si="25"/>
        <v>William Burggraf Frias Properties of Aspen</v>
      </c>
      <c r="O266" s="25"/>
      <c r="P266" s="25"/>
    </row>
    <row r="267" spans="1:114" s="67" customFormat="1" ht="27" customHeight="1" x14ac:dyDescent="0.3">
      <c r="A267" s="11">
        <v>140194</v>
      </c>
      <c r="B267" s="12" t="s">
        <v>52</v>
      </c>
      <c r="C267" s="13">
        <v>332</v>
      </c>
      <c r="D267" s="12" t="s">
        <v>56</v>
      </c>
      <c r="E267" s="25" t="s">
        <v>220</v>
      </c>
      <c r="F267" s="11" t="s">
        <v>53</v>
      </c>
      <c r="G267" s="12" t="str">
        <f t="shared" si="26"/>
        <v>332 W. Main St., Unit A</v>
      </c>
      <c r="H267" s="13" t="s">
        <v>17</v>
      </c>
      <c r="I267" s="14">
        <v>3295000</v>
      </c>
      <c r="J267" s="13">
        <v>3</v>
      </c>
      <c r="K267" s="13">
        <v>2</v>
      </c>
      <c r="L267" s="11" t="s">
        <v>54</v>
      </c>
      <c r="M267" s="11" t="s">
        <v>55</v>
      </c>
      <c r="N267" s="15" t="str">
        <f t="shared" si="25"/>
        <v>Dean Gresk Aspen Associates Realty Group</v>
      </c>
      <c r="O267" s="25"/>
      <c r="P267" s="23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</row>
    <row r="268" spans="1:114" s="12" customFormat="1" ht="27" customHeight="1" x14ac:dyDescent="0.3">
      <c r="A268" s="11">
        <v>140195</v>
      </c>
      <c r="B268" s="12" t="s">
        <v>52</v>
      </c>
      <c r="C268" s="13">
        <v>332</v>
      </c>
      <c r="D268" s="12" t="s">
        <v>56</v>
      </c>
      <c r="E268" s="25" t="s">
        <v>220</v>
      </c>
      <c r="F268" s="11" t="s">
        <v>45</v>
      </c>
      <c r="G268" s="12" t="str">
        <f t="shared" si="26"/>
        <v>332 W. Main St., Unit B</v>
      </c>
      <c r="H268" s="13" t="s">
        <v>17</v>
      </c>
      <c r="I268" s="14">
        <v>2095000</v>
      </c>
      <c r="J268" s="13">
        <v>2</v>
      </c>
      <c r="K268" s="13">
        <v>2</v>
      </c>
      <c r="L268" s="11" t="s">
        <v>54</v>
      </c>
      <c r="M268" s="11" t="s">
        <v>55</v>
      </c>
      <c r="N268" s="15" t="str">
        <f t="shared" si="25"/>
        <v>Dean Gresk Aspen Associates Realty Group</v>
      </c>
      <c r="O268" s="25"/>
      <c r="P268" s="23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</row>
    <row r="269" spans="1:114" s="26" customFormat="1" ht="27" customHeight="1" x14ac:dyDescent="0.3">
      <c r="A269" s="28">
        <v>140499</v>
      </c>
      <c r="B269" s="24" t="s">
        <v>52</v>
      </c>
      <c r="C269" s="29">
        <v>430</v>
      </c>
      <c r="D269" s="24" t="s">
        <v>56</v>
      </c>
      <c r="E269" s="24" t="s">
        <v>21</v>
      </c>
      <c r="F269" s="28"/>
      <c r="G269" s="26" t="str">
        <f>(C269&amp;" "&amp;D269&amp;" "&amp;E269&amp;" "&amp;F269 )</f>
        <v xml:space="preserve">430 W. Main St. </v>
      </c>
      <c r="H269" s="29" t="s">
        <v>17</v>
      </c>
      <c r="I269" s="31">
        <v>5400000</v>
      </c>
      <c r="J269" s="29">
        <v>4</v>
      </c>
      <c r="K269" s="29">
        <v>2</v>
      </c>
      <c r="L269" s="28" t="s">
        <v>208</v>
      </c>
      <c r="M269" s="28" t="s">
        <v>588</v>
      </c>
      <c r="N269" s="28" t="str">
        <f t="shared" si="25"/>
        <v>Kimberlee Coates Coldwell Banker Mason Morse-Aspen</v>
      </c>
      <c r="P269" s="24"/>
    </row>
    <row r="270" spans="1:114" s="53" customFormat="1" ht="27" customHeight="1" x14ac:dyDescent="0.3">
      <c r="A270" s="52">
        <v>132868</v>
      </c>
      <c r="B270" s="53" t="s">
        <v>57</v>
      </c>
      <c r="C270" s="54">
        <v>507</v>
      </c>
      <c r="D270" s="53" t="s">
        <v>56</v>
      </c>
      <c r="E270" s="35" t="s">
        <v>220</v>
      </c>
      <c r="F270" s="52" t="s">
        <v>238</v>
      </c>
      <c r="G270" s="53" t="str">
        <f t="shared" ref="G270" si="27">(C270&amp;" "&amp;D270&amp;" "&amp;E270&amp;" "&amp;F270 )</f>
        <v>507 W. Main St., Unit C103</v>
      </c>
      <c r="H270" s="54" t="s">
        <v>17</v>
      </c>
      <c r="I270" s="55">
        <v>552000</v>
      </c>
      <c r="J270" s="54">
        <v>0</v>
      </c>
      <c r="K270" s="54">
        <v>1</v>
      </c>
      <c r="L270" s="52" t="s">
        <v>58</v>
      </c>
      <c r="M270" s="52" t="s">
        <v>553</v>
      </c>
      <c r="N270" s="32" t="str">
        <f t="shared" si="25"/>
        <v>Gary Feldman Aspen Snowmass Sotheby's</v>
      </c>
      <c r="O270" s="35"/>
      <c r="P270" s="3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</row>
    <row r="271" spans="1:114" s="69" customFormat="1" ht="27" customHeight="1" x14ac:dyDescent="0.3">
      <c r="A271" s="68" t="s">
        <v>15</v>
      </c>
      <c r="C271" s="70"/>
      <c r="F271" s="71"/>
      <c r="H271" s="70"/>
      <c r="I271" s="72"/>
      <c r="J271" s="70"/>
      <c r="K271" s="70"/>
      <c r="L271" s="71"/>
      <c r="M271" s="71"/>
      <c r="N271" s="71"/>
      <c r="P271" s="73"/>
    </row>
    <row r="272" spans="1:114" s="69" customFormat="1" ht="27" customHeight="1" x14ac:dyDescent="0.3">
      <c r="A272" s="68" t="s">
        <v>630</v>
      </c>
      <c r="C272" s="70"/>
      <c r="F272" s="71"/>
      <c r="H272" s="70"/>
      <c r="I272" s="72"/>
      <c r="J272" s="70"/>
      <c r="K272" s="70"/>
      <c r="L272" s="71"/>
      <c r="M272" s="71"/>
      <c r="N272" s="71"/>
      <c r="P272" s="73"/>
    </row>
    <row r="273" spans="1:114" s="95" customFormat="1" ht="27" customHeight="1" x14ac:dyDescent="0.3">
      <c r="A273" s="94">
        <v>137234</v>
      </c>
      <c r="B273" s="95" t="s">
        <v>52</v>
      </c>
      <c r="C273" s="96">
        <v>400</v>
      </c>
      <c r="D273" s="95" t="s">
        <v>237</v>
      </c>
      <c r="E273" s="95" t="s">
        <v>411</v>
      </c>
      <c r="F273" s="94" t="s">
        <v>59</v>
      </c>
      <c r="G273" s="95" t="str">
        <f t="shared" ref="G273:G290" si="28">(C273&amp;" "&amp;D273&amp;" "&amp;E273&amp;" "&amp;F273 )</f>
        <v>400 W. Hopkins Ave.,  Penthouse</v>
      </c>
      <c r="H273" s="96" t="s">
        <v>17</v>
      </c>
      <c r="I273" s="97">
        <v>10950000</v>
      </c>
      <c r="J273" s="96">
        <v>5</v>
      </c>
      <c r="K273" s="96">
        <v>5</v>
      </c>
      <c r="L273" s="94" t="s">
        <v>60</v>
      </c>
      <c r="M273" s="94" t="s">
        <v>61</v>
      </c>
      <c r="N273" s="94" t="str">
        <f t="shared" ref="N273:N290" si="29">(L273&amp;" "&amp;M273)</f>
        <v>Lorrie Winnerman Lorrie B Aspen</v>
      </c>
      <c r="P273" s="98"/>
    </row>
    <row r="274" spans="1:114" s="74" customFormat="1" ht="27" customHeight="1" x14ac:dyDescent="0.3">
      <c r="A274" s="11">
        <v>140579</v>
      </c>
      <c r="B274" s="12" t="s">
        <v>62</v>
      </c>
      <c r="C274" s="13">
        <v>223</v>
      </c>
      <c r="D274" s="12" t="s">
        <v>240</v>
      </c>
      <c r="E274" s="12" t="s">
        <v>21</v>
      </c>
      <c r="F274" s="11"/>
      <c r="G274" s="12" t="str">
        <f t="shared" si="28"/>
        <v xml:space="preserve">223 E. Hallam St. </v>
      </c>
      <c r="H274" s="13" t="s">
        <v>17</v>
      </c>
      <c r="I274" s="14">
        <v>16000000</v>
      </c>
      <c r="J274" s="13">
        <v>6</v>
      </c>
      <c r="K274" s="13">
        <v>6</v>
      </c>
      <c r="L274" s="11" t="s">
        <v>64</v>
      </c>
      <c r="M274" s="11" t="s">
        <v>65</v>
      </c>
      <c r="N274" s="15" t="str">
        <f t="shared" si="29"/>
        <v>Robert Bowden Bowden Properties</v>
      </c>
      <c r="O274" s="23"/>
      <c r="P274" s="23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</row>
    <row r="275" spans="1:114" s="78" customFormat="1" ht="27" customHeight="1" x14ac:dyDescent="0.3">
      <c r="A275" s="11">
        <v>139835</v>
      </c>
      <c r="B275" s="12" t="s">
        <v>52</v>
      </c>
      <c r="C275" s="13">
        <v>506</v>
      </c>
      <c r="D275" s="12" t="s">
        <v>241</v>
      </c>
      <c r="E275" s="12" t="s">
        <v>21</v>
      </c>
      <c r="F275" s="11"/>
      <c r="G275" s="12" t="str">
        <f t="shared" si="28"/>
        <v xml:space="preserve">506 W. Hallam St. </v>
      </c>
      <c r="H275" s="13" t="s">
        <v>17</v>
      </c>
      <c r="I275" s="14">
        <v>6750000</v>
      </c>
      <c r="J275" s="13">
        <v>5</v>
      </c>
      <c r="K275" s="13">
        <v>6</v>
      </c>
      <c r="L275" s="11" t="s">
        <v>66</v>
      </c>
      <c r="M275" s="11" t="s">
        <v>67</v>
      </c>
      <c r="N275" s="15" t="str">
        <f t="shared" si="29"/>
        <v>Brian Hazen Coldwell Banker Mason Morse</v>
      </c>
      <c r="O275" s="25"/>
      <c r="P275" s="23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</row>
    <row r="276" spans="1:114" s="23" customFormat="1" ht="27" customHeight="1" x14ac:dyDescent="0.3">
      <c r="A276" s="15">
        <v>134311</v>
      </c>
      <c r="B276" s="23" t="s">
        <v>52</v>
      </c>
      <c r="C276" s="45">
        <v>323</v>
      </c>
      <c r="D276" s="23" t="s">
        <v>242</v>
      </c>
      <c r="E276" s="23" t="s">
        <v>607</v>
      </c>
      <c r="F276" s="15"/>
      <c r="G276" s="25" t="str">
        <f t="shared" si="28"/>
        <v xml:space="preserve">323 N. Fifth Street </v>
      </c>
      <c r="H276" s="45" t="s">
        <v>17</v>
      </c>
      <c r="I276" s="46">
        <v>5750000</v>
      </c>
      <c r="J276" s="45">
        <v>3</v>
      </c>
      <c r="K276" s="45">
        <v>4</v>
      </c>
      <c r="L276" s="15" t="s">
        <v>58</v>
      </c>
      <c r="M276" s="15" t="s">
        <v>553</v>
      </c>
      <c r="N276" s="15" t="str">
        <f t="shared" si="29"/>
        <v>Gary Feldman Aspen Snowmass Sotheby's</v>
      </c>
    </row>
    <row r="277" spans="1:114" s="25" customFormat="1" ht="27" customHeight="1" x14ac:dyDescent="0.3">
      <c r="A277" s="15">
        <v>138226</v>
      </c>
      <c r="B277" s="25" t="s">
        <v>52</v>
      </c>
      <c r="C277" s="45">
        <v>440</v>
      </c>
      <c r="D277" s="25" t="s">
        <v>242</v>
      </c>
      <c r="E277" s="25" t="s">
        <v>21</v>
      </c>
      <c r="F277" s="15"/>
      <c r="G277" s="25" t="str">
        <f t="shared" si="28"/>
        <v xml:space="preserve">440 N. Fifth St. </v>
      </c>
      <c r="H277" s="45" t="s">
        <v>17</v>
      </c>
      <c r="I277" s="46">
        <v>8995000</v>
      </c>
      <c r="J277" s="45">
        <v>4</v>
      </c>
      <c r="K277" s="45">
        <v>4</v>
      </c>
      <c r="L277" s="15" t="s">
        <v>68</v>
      </c>
      <c r="M277" s="15" t="s">
        <v>69</v>
      </c>
      <c r="N277" s="15" t="str">
        <f t="shared" si="29"/>
        <v>Gary Kelly Douglas Elliman Real Estate</v>
      </c>
      <c r="P277" s="23"/>
    </row>
    <row r="278" spans="1:114" s="25" customFormat="1" ht="27" customHeight="1" x14ac:dyDescent="0.3">
      <c r="A278" s="15">
        <v>136541</v>
      </c>
      <c r="B278" s="25" t="s">
        <v>70</v>
      </c>
      <c r="C278" s="45">
        <v>707</v>
      </c>
      <c r="D278" s="25" t="s">
        <v>243</v>
      </c>
      <c r="E278" s="25" t="s">
        <v>21</v>
      </c>
      <c r="F278" s="15"/>
      <c r="G278" s="25" t="str">
        <f t="shared" si="28"/>
        <v xml:space="preserve">707 W. Smuggler St. </v>
      </c>
      <c r="H278" s="45" t="s">
        <v>17</v>
      </c>
      <c r="I278" s="46">
        <v>3995000</v>
      </c>
      <c r="J278" s="45">
        <v>3</v>
      </c>
      <c r="K278" s="45">
        <v>3</v>
      </c>
      <c r="L278" s="15" t="s">
        <v>71</v>
      </c>
      <c r="M278" s="15" t="s">
        <v>27</v>
      </c>
      <c r="N278" s="15" t="str">
        <f t="shared" si="29"/>
        <v>Anne Burrows Frias Properties of Aspen</v>
      </c>
      <c r="P278" s="23"/>
    </row>
    <row r="279" spans="1:114" s="25" customFormat="1" ht="27" customHeight="1" x14ac:dyDescent="0.3">
      <c r="A279" s="15">
        <v>140447</v>
      </c>
      <c r="B279" s="25" t="s">
        <v>72</v>
      </c>
      <c r="C279" s="45">
        <v>800</v>
      </c>
      <c r="D279" s="25" t="s">
        <v>243</v>
      </c>
      <c r="E279" s="25" t="s">
        <v>21</v>
      </c>
      <c r="F279" s="15"/>
      <c r="G279" s="25" t="str">
        <f t="shared" si="28"/>
        <v xml:space="preserve">800 W. Smuggler St. </v>
      </c>
      <c r="H279" s="45" t="s">
        <v>17</v>
      </c>
      <c r="I279" s="46">
        <v>5375000</v>
      </c>
      <c r="J279" s="45">
        <v>4</v>
      </c>
      <c r="K279" s="45">
        <v>5</v>
      </c>
      <c r="L279" s="15" t="s">
        <v>73</v>
      </c>
      <c r="M279" s="15" t="s">
        <v>67</v>
      </c>
      <c r="N279" s="15" t="str">
        <f t="shared" si="29"/>
        <v>Shael Johnson Coldwell Banker Mason Morse</v>
      </c>
      <c r="P279" s="23"/>
    </row>
    <row r="280" spans="1:114" s="25" customFormat="1" ht="27" customHeight="1" x14ac:dyDescent="0.3">
      <c r="A280" s="15">
        <v>139313</v>
      </c>
      <c r="B280" s="25" t="s">
        <v>72</v>
      </c>
      <c r="C280" s="45">
        <v>834</v>
      </c>
      <c r="D280" s="25" t="s">
        <v>241</v>
      </c>
      <c r="E280" s="25" t="s">
        <v>21</v>
      </c>
      <c r="F280" s="15"/>
      <c r="G280" s="25" t="str">
        <f t="shared" si="28"/>
        <v xml:space="preserve">834 W. Hallam St. </v>
      </c>
      <c r="H280" s="45" t="s">
        <v>17</v>
      </c>
      <c r="I280" s="46">
        <v>2250000</v>
      </c>
      <c r="J280" s="45">
        <v>2</v>
      </c>
      <c r="K280" s="45">
        <v>0</v>
      </c>
      <c r="L280" s="15" t="s">
        <v>64</v>
      </c>
      <c r="M280" s="15" t="s">
        <v>65</v>
      </c>
      <c r="N280" s="15" t="str">
        <f t="shared" si="29"/>
        <v>Robert Bowden Bowden Properties</v>
      </c>
      <c r="P280" s="23"/>
    </row>
    <row r="281" spans="1:114" s="25" customFormat="1" ht="27" customHeight="1" x14ac:dyDescent="0.3">
      <c r="A281" s="15">
        <v>141204</v>
      </c>
      <c r="B281" s="25" t="s">
        <v>52</v>
      </c>
      <c r="C281" s="45">
        <v>626</v>
      </c>
      <c r="D281" s="25" t="s">
        <v>244</v>
      </c>
      <c r="E281" s="25" t="s">
        <v>21</v>
      </c>
      <c r="F281" s="15"/>
      <c r="G281" s="25" t="str">
        <f t="shared" si="28"/>
        <v xml:space="preserve">626 W. Francis St. </v>
      </c>
      <c r="H281" s="45" t="s">
        <v>17</v>
      </c>
      <c r="I281" s="46">
        <v>3600000</v>
      </c>
      <c r="J281" s="45">
        <v>3</v>
      </c>
      <c r="K281" s="45">
        <v>2</v>
      </c>
      <c r="L281" s="15" t="s">
        <v>74</v>
      </c>
      <c r="M281" s="15" t="s">
        <v>553</v>
      </c>
      <c r="N281" s="15" t="str">
        <f t="shared" si="29"/>
        <v>Sally Shiekman-Miller Aspen Snowmass Sotheby's</v>
      </c>
      <c r="P281" s="23"/>
    </row>
    <row r="282" spans="1:114" s="48" customFormat="1" ht="27" customHeight="1" x14ac:dyDescent="0.3">
      <c r="A282" s="47">
        <v>141107</v>
      </c>
      <c r="B282" s="51" t="s">
        <v>52</v>
      </c>
      <c r="C282" s="49">
        <v>633</v>
      </c>
      <c r="D282" s="51" t="s">
        <v>244</v>
      </c>
      <c r="E282" s="51" t="s">
        <v>21</v>
      </c>
      <c r="F282" s="47"/>
      <c r="G282" s="48" t="str">
        <f t="shared" si="28"/>
        <v xml:space="preserve">633 W. Francis St. </v>
      </c>
      <c r="H282" s="49" t="s">
        <v>17</v>
      </c>
      <c r="I282" s="50">
        <v>13495000</v>
      </c>
      <c r="J282" s="49">
        <v>5</v>
      </c>
      <c r="K282" s="49">
        <v>5</v>
      </c>
      <c r="L282" s="47" t="s">
        <v>187</v>
      </c>
      <c r="M282" s="47" t="s">
        <v>553</v>
      </c>
      <c r="N282" s="47" t="str">
        <f t="shared" si="29"/>
        <v>Patricia Marquis, MCNE Aspen Snowmass Sotheby's</v>
      </c>
      <c r="P282" s="51"/>
    </row>
    <row r="283" spans="1:114" s="25" customFormat="1" ht="27" customHeight="1" x14ac:dyDescent="0.3">
      <c r="A283" s="15">
        <v>137436</v>
      </c>
      <c r="B283" s="25" t="s">
        <v>52</v>
      </c>
      <c r="C283" s="45">
        <v>712</v>
      </c>
      <c r="D283" s="25" t="s">
        <v>244</v>
      </c>
      <c r="E283" s="25" t="s">
        <v>21</v>
      </c>
      <c r="F283" s="15"/>
      <c r="G283" s="25" t="str">
        <f t="shared" si="28"/>
        <v xml:space="preserve">712 W. Francis St. </v>
      </c>
      <c r="H283" s="45" t="s">
        <v>17</v>
      </c>
      <c r="I283" s="46">
        <v>7900000</v>
      </c>
      <c r="J283" s="45">
        <v>4</v>
      </c>
      <c r="K283" s="45">
        <v>4</v>
      </c>
      <c r="L283" s="15" t="s">
        <v>75</v>
      </c>
      <c r="M283" s="15" t="s">
        <v>553</v>
      </c>
      <c r="N283" s="15" t="str">
        <f t="shared" si="29"/>
        <v>Andrew Ernemann Aspen Snowmass Sotheby's</v>
      </c>
      <c r="P283" s="23"/>
    </row>
    <row r="284" spans="1:114" s="25" customFormat="1" ht="27" customHeight="1" x14ac:dyDescent="0.3">
      <c r="A284" s="15">
        <v>141156</v>
      </c>
      <c r="B284" s="25" t="s">
        <v>63</v>
      </c>
      <c r="C284" s="45">
        <v>434</v>
      </c>
      <c r="D284" s="25" t="s">
        <v>76</v>
      </c>
      <c r="E284" s="25" t="s">
        <v>77</v>
      </c>
      <c r="F284" s="15"/>
      <c r="G284" s="25" t="str">
        <f t="shared" si="28"/>
        <v xml:space="preserve">434 Pearl Ct. </v>
      </c>
      <c r="H284" s="45" t="s">
        <v>17</v>
      </c>
      <c r="I284" s="46">
        <v>3500000</v>
      </c>
      <c r="J284" s="45">
        <v>4</v>
      </c>
      <c r="K284" s="45">
        <v>2</v>
      </c>
      <c r="L284" s="15" t="s">
        <v>78</v>
      </c>
      <c r="M284" s="15" t="s">
        <v>79</v>
      </c>
      <c r="N284" s="15" t="str">
        <f t="shared" si="29"/>
        <v>Carol Ann Kopf Stirling Peak Properties</v>
      </c>
    </row>
    <row r="285" spans="1:114" s="25" customFormat="1" ht="27" customHeight="1" x14ac:dyDescent="0.3">
      <c r="A285" s="15">
        <v>136758</v>
      </c>
      <c r="B285" s="25" t="s">
        <v>63</v>
      </c>
      <c r="C285" s="45">
        <v>625</v>
      </c>
      <c r="D285" s="25" t="s">
        <v>245</v>
      </c>
      <c r="E285" s="25" t="s">
        <v>21</v>
      </c>
      <c r="F285" s="15"/>
      <c r="G285" s="25" t="str">
        <f t="shared" si="28"/>
        <v xml:space="preserve">625 W. Gillespie St. </v>
      </c>
      <c r="H285" s="45" t="s">
        <v>17</v>
      </c>
      <c r="I285" s="99">
        <v>7500000</v>
      </c>
      <c r="J285" s="45">
        <v>4</v>
      </c>
      <c r="K285" s="45">
        <v>4</v>
      </c>
      <c r="L285" s="15" t="s">
        <v>80</v>
      </c>
      <c r="M285" s="15" t="s">
        <v>81</v>
      </c>
      <c r="N285" s="15" t="str">
        <f t="shared" si="29"/>
        <v>Brenda Wild RE/MAX Premier Properties</v>
      </c>
    </row>
    <row r="286" spans="1:114" s="23" customFormat="1" ht="27" customHeight="1" x14ac:dyDescent="0.3">
      <c r="A286" s="15">
        <v>139695</v>
      </c>
      <c r="B286" s="25" t="s">
        <v>63</v>
      </c>
      <c r="C286" s="45">
        <v>635</v>
      </c>
      <c r="D286" s="25" t="s">
        <v>245</v>
      </c>
      <c r="E286" s="25" t="s">
        <v>21</v>
      </c>
      <c r="F286" s="15"/>
      <c r="G286" s="25" t="str">
        <f t="shared" si="28"/>
        <v xml:space="preserve">635 W. Gillespie St. </v>
      </c>
      <c r="H286" s="45" t="s">
        <v>17</v>
      </c>
      <c r="I286" s="46">
        <v>3995000</v>
      </c>
      <c r="J286" s="45">
        <v>4</v>
      </c>
      <c r="K286" s="45">
        <v>3</v>
      </c>
      <c r="L286" s="15" t="s">
        <v>49</v>
      </c>
      <c r="M286" s="15" t="s">
        <v>553</v>
      </c>
      <c r="N286" s="15" t="str">
        <f t="shared" si="29"/>
        <v>Victoria Thomas Aspen Snowmass Sotheby's</v>
      </c>
    </row>
    <row r="287" spans="1:114" s="25" customFormat="1" ht="27" customHeight="1" x14ac:dyDescent="0.3">
      <c r="A287" s="15">
        <v>135839</v>
      </c>
      <c r="B287" s="25" t="s">
        <v>52</v>
      </c>
      <c r="C287" s="45">
        <v>918</v>
      </c>
      <c r="D287" s="25" t="s">
        <v>241</v>
      </c>
      <c r="E287" s="25" t="s">
        <v>21</v>
      </c>
      <c r="F287" s="15"/>
      <c r="G287" s="25" t="str">
        <f t="shared" si="28"/>
        <v xml:space="preserve">918 W. Hallam St. </v>
      </c>
      <c r="H287" s="45" t="s">
        <v>17</v>
      </c>
      <c r="I287" s="46">
        <v>2925000</v>
      </c>
      <c r="J287" s="45">
        <v>3</v>
      </c>
      <c r="K287" s="45">
        <v>3</v>
      </c>
      <c r="L287" s="15" t="s">
        <v>22</v>
      </c>
      <c r="M287" s="15" t="s">
        <v>23</v>
      </c>
      <c r="N287" s="15" t="str">
        <f t="shared" si="29"/>
        <v>Douglas Nehasil Aspen Snowmass Properties|BJ Adams and Company</v>
      </c>
      <c r="P287" s="23"/>
    </row>
    <row r="288" spans="1:114" s="25" customFormat="1" ht="27" customHeight="1" x14ac:dyDescent="0.3">
      <c r="A288" s="11">
        <v>138831</v>
      </c>
      <c r="B288" s="12" t="s">
        <v>72</v>
      </c>
      <c r="C288" s="13">
        <v>520</v>
      </c>
      <c r="D288" s="12" t="s">
        <v>246</v>
      </c>
      <c r="E288" s="12" t="s">
        <v>21</v>
      </c>
      <c r="F288" s="11"/>
      <c r="G288" s="12" t="str">
        <f t="shared" si="28"/>
        <v xml:space="preserve">520 N. Eighth St. </v>
      </c>
      <c r="H288" s="13" t="s">
        <v>17</v>
      </c>
      <c r="I288" s="14">
        <v>4995000</v>
      </c>
      <c r="J288" s="13">
        <v>4</v>
      </c>
      <c r="K288" s="13">
        <v>2</v>
      </c>
      <c r="L288" s="11" t="s">
        <v>38</v>
      </c>
      <c r="M288" s="11" t="s">
        <v>36</v>
      </c>
      <c r="N288" s="15" t="str">
        <f t="shared" si="29"/>
        <v>Galen Bright Setterfield &amp; Bright</v>
      </c>
      <c r="P288" s="23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</row>
    <row r="289" spans="1:114" s="25" customFormat="1" ht="27" customHeight="1" x14ac:dyDescent="0.3">
      <c r="A289" s="11">
        <v>139490</v>
      </c>
      <c r="B289" s="12" t="s">
        <v>82</v>
      </c>
      <c r="C289" s="13">
        <v>814</v>
      </c>
      <c r="D289" s="12" t="s">
        <v>247</v>
      </c>
      <c r="E289" s="12" t="s">
        <v>220</v>
      </c>
      <c r="F289" s="11" t="s">
        <v>248</v>
      </c>
      <c r="G289" s="12" t="str">
        <f t="shared" si="28"/>
        <v>814 W. Bleeker St., Unit E-5</v>
      </c>
      <c r="H289" s="13" t="s">
        <v>17</v>
      </c>
      <c r="I289" s="14">
        <v>1250000</v>
      </c>
      <c r="J289" s="13">
        <v>3</v>
      </c>
      <c r="K289" s="13">
        <v>3</v>
      </c>
      <c r="L289" s="11" t="s">
        <v>83</v>
      </c>
      <c r="M289" s="11" t="s">
        <v>553</v>
      </c>
      <c r="N289" s="15" t="str">
        <f t="shared" si="29"/>
        <v>Michael Perau Aspen Snowmass Sotheby's</v>
      </c>
      <c r="P289" s="23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</row>
    <row r="290" spans="1:114" s="35" customFormat="1" ht="27" customHeight="1" x14ac:dyDescent="0.3">
      <c r="A290" s="32">
        <v>141269</v>
      </c>
      <c r="B290" s="35" t="s">
        <v>82</v>
      </c>
      <c r="C290" s="34">
        <v>814</v>
      </c>
      <c r="D290" s="35" t="s">
        <v>247</v>
      </c>
      <c r="E290" s="35" t="s">
        <v>220</v>
      </c>
      <c r="F290" s="32" t="s">
        <v>249</v>
      </c>
      <c r="G290" s="53" t="str">
        <f t="shared" si="28"/>
        <v>814 W. Bleeker St., Unit A-2</v>
      </c>
      <c r="H290" s="34" t="s">
        <v>17</v>
      </c>
      <c r="I290" s="36">
        <v>1195000</v>
      </c>
      <c r="J290" s="34">
        <v>3</v>
      </c>
      <c r="K290" s="34">
        <v>1</v>
      </c>
      <c r="L290" s="32" t="s">
        <v>84</v>
      </c>
      <c r="M290" s="32" t="s">
        <v>85</v>
      </c>
      <c r="N290" s="32" t="str">
        <f t="shared" si="29"/>
        <v>Lane Schiller Aspen Core Realty</v>
      </c>
      <c r="P290" s="3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</row>
    <row r="291" spans="1:114" s="69" customFormat="1" ht="27" customHeight="1" x14ac:dyDescent="0.3">
      <c r="A291" s="68" t="s">
        <v>15</v>
      </c>
      <c r="C291" s="70"/>
      <c r="F291" s="71"/>
      <c r="H291" s="70"/>
      <c r="I291" s="72"/>
      <c r="J291" s="70"/>
      <c r="K291" s="70"/>
      <c r="L291" s="71"/>
      <c r="M291" s="71"/>
      <c r="N291" s="71"/>
      <c r="P291" s="73"/>
    </row>
    <row r="292" spans="1:114" s="69" customFormat="1" ht="27" customHeight="1" x14ac:dyDescent="0.3">
      <c r="A292" s="68" t="s">
        <v>86</v>
      </c>
      <c r="C292" s="70"/>
      <c r="F292" s="71"/>
      <c r="H292" s="70"/>
      <c r="I292" s="72"/>
      <c r="J292" s="70"/>
      <c r="K292" s="70"/>
      <c r="L292" s="71"/>
      <c r="M292" s="71"/>
      <c r="N292" s="71"/>
      <c r="P292" s="73"/>
    </row>
    <row r="293" spans="1:114" s="64" customFormat="1" ht="27" customHeight="1" x14ac:dyDescent="0.3">
      <c r="A293" s="37">
        <v>134545</v>
      </c>
      <c r="B293" s="38" t="s">
        <v>253</v>
      </c>
      <c r="C293" s="39">
        <v>63</v>
      </c>
      <c r="D293" s="38" t="s">
        <v>254</v>
      </c>
      <c r="E293" s="38"/>
      <c r="F293" s="37"/>
      <c r="G293" s="38" t="str">
        <f t="shared" ref="G293:G300" si="30">(C293&amp;" "&amp;D293&amp;" "&amp;E293&amp;" "&amp;F293 )</f>
        <v xml:space="preserve">63 Smuggler Grove  </v>
      </c>
      <c r="H293" s="39" t="s">
        <v>17</v>
      </c>
      <c r="I293" s="40">
        <v>7975000</v>
      </c>
      <c r="J293" s="39">
        <v>5</v>
      </c>
      <c r="K293" s="39">
        <v>5</v>
      </c>
      <c r="L293" s="37" t="s">
        <v>107</v>
      </c>
      <c r="M293" s="37" t="s">
        <v>108</v>
      </c>
      <c r="N293" s="41" t="str">
        <f t="shared" ref="N293:N300" si="31">(L293&amp;" "&amp;M293)</f>
        <v>Laura Maggos Laura Maggos Properties</v>
      </c>
      <c r="P293" s="42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  <c r="CC293" s="81"/>
      <c r="CD293" s="81"/>
      <c r="CE293" s="81"/>
      <c r="CF293" s="81"/>
      <c r="CG293" s="81"/>
      <c r="CH293" s="81"/>
      <c r="CI293" s="81"/>
      <c r="CJ293" s="81"/>
      <c r="CK293" s="81"/>
      <c r="CL293" s="81"/>
      <c r="CM293" s="81"/>
      <c r="CN293" s="81"/>
      <c r="CO293" s="81"/>
      <c r="CP293" s="81"/>
      <c r="CQ293" s="81"/>
      <c r="CR293" s="81"/>
      <c r="CS293" s="81"/>
      <c r="CT293" s="81"/>
      <c r="CU293" s="81"/>
      <c r="CV293" s="81"/>
      <c r="CW293" s="81"/>
      <c r="CX293" s="81"/>
      <c r="CY293" s="81"/>
      <c r="CZ293" s="81"/>
      <c r="DA293" s="81"/>
      <c r="DB293" s="81"/>
      <c r="DC293" s="81"/>
      <c r="DD293" s="81"/>
      <c r="DE293" s="81"/>
      <c r="DF293" s="81"/>
      <c r="DG293" s="81"/>
      <c r="DH293" s="81"/>
      <c r="DI293" s="81"/>
      <c r="DJ293" s="81"/>
    </row>
    <row r="294" spans="1:114" s="12" customFormat="1" ht="27" customHeight="1" x14ac:dyDescent="0.3">
      <c r="A294" s="15">
        <v>139566</v>
      </c>
      <c r="B294" s="25" t="s">
        <v>87</v>
      </c>
      <c r="C294" s="45">
        <v>119</v>
      </c>
      <c r="D294" s="25" t="s">
        <v>88</v>
      </c>
      <c r="E294" s="25" t="s">
        <v>89</v>
      </c>
      <c r="F294" s="15"/>
      <c r="G294" s="12" t="str">
        <f t="shared" si="30"/>
        <v xml:space="preserve">119 Maple Ln. </v>
      </c>
      <c r="H294" s="45" t="s">
        <v>17</v>
      </c>
      <c r="I294" s="46">
        <v>1350000</v>
      </c>
      <c r="J294" s="45">
        <v>4</v>
      </c>
      <c r="K294" s="45">
        <v>3</v>
      </c>
      <c r="L294" s="15" t="s">
        <v>74</v>
      </c>
      <c r="M294" s="15" t="s">
        <v>553</v>
      </c>
      <c r="N294" s="15" t="str">
        <f t="shared" si="31"/>
        <v>Sally Shiekman-Miller Aspen Snowmass Sotheby's</v>
      </c>
      <c r="O294" s="25"/>
      <c r="P294" s="25"/>
    </row>
    <row r="295" spans="1:114" s="12" customFormat="1" ht="27" customHeight="1" x14ac:dyDescent="0.3">
      <c r="A295" s="15">
        <v>141029</v>
      </c>
      <c r="B295" s="25" t="s">
        <v>87</v>
      </c>
      <c r="C295" s="45">
        <v>134</v>
      </c>
      <c r="D295" s="25" t="s">
        <v>88</v>
      </c>
      <c r="E295" s="25" t="s">
        <v>89</v>
      </c>
      <c r="F295" s="15"/>
      <c r="G295" s="12" t="str">
        <f t="shared" si="30"/>
        <v xml:space="preserve">134 Maple Ln. </v>
      </c>
      <c r="H295" s="45" t="s">
        <v>17</v>
      </c>
      <c r="I295" s="46">
        <v>799000</v>
      </c>
      <c r="J295" s="45">
        <v>2</v>
      </c>
      <c r="K295" s="45">
        <v>1</v>
      </c>
      <c r="L295" s="15" t="s">
        <v>90</v>
      </c>
      <c r="M295" s="15" t="s">
        <v>91</v>
      </c>
      <c r="N295" s="15" t="str">
        <f t="shared" si="31"/>
        <v>Patricia Simpson Lightfoot Real Estate</v>
      </c>
      <c r="O295" s="25"/>
      <c r="P295" s="25"/>
    </row>
    <row r="296" spans="1:114" s="12" customFormat="1" ht="27" customHeight="1" x14ac:dyDescent="0.3">
      <c r="A296" s="15">
        <v>139985</v>
      </c>
      <c r="B296" s="25" t="s">
        <v>92</v>
      </c>
      <c r="C296" s="45">
        <v>326</v>
      </c>
      <c r="D296" s="25" t="s">
        <v>93</v>
      </c>
      <c r="E296" s="25" t="s">
        <v>21</v>
      </c>
      <c r="F296" s="15"/>
      <c r="G296" s="12" t="str">
        <f t="shared" si="30"/>
        <v xml:space="preserve">326 Vine St. </v>
      </c>
      <c r="H296" s="45" t="s">
        <v>17</v>
      </c>
      <c r="I296" s="46">
        <v>750000</v>
      </c>
      <c r="J296" s="45">
        <v>2</v>
      </c>
      <c r="K296" s="45">
        <v>2</v>
      </c>
      <c r="L296" s="15" t="s">
        <v>94</v>
      </c>
      <c r="M296" s="15" t="s">
        <v>553</v>
      </c>
      <c r="N296" s="15" t="str">
        <f t="shared" si="31"/>
        <v>Julie Mandt Aspen Snowmass Sotheby's</v>
      </c>
      <c r="O296" s="25"/>
      <c r="P296" s="23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</row>
    <row r="297" spans="1:114" s="12" customFormat="1" ht="27" customHeight="1" x14ac:dyDescent="0.3">
      <c r="A297" s="15">
        <v>137201</v>
      </c>
      <c r="B297" s="25" t="s">
        <v>92</v>
      </c>
      <c r="C297" s="45">
        <v>946</v>
      </c>
      <c r="D297" s="25" t="s">
        <v>93</v>
      </c>
      <c r="E297" s="25" t="s">
        <v>21</v>
      </c>
      <c r="F297" s="15"/>
      <c r="G297" s="12" t="str">
        <f t="shared" si="30"/>
        <v xml:space="preserve">946 Vine St. </v>
      </c>
      <c r="H297" s="45" t="s">
        <v>17</v>
      </c>
      <c r="I297" s="46">
        <v>540000</v>
      </c>
      <c r="J297" s="45">
        <v>1</v>
      </c>
      <c r="K297" s="45">
        <v>1</v>
      </c>
      <c r="L297" s="15" t="s">
        <v>95</v>
      </c>
      <c r="M297" s="15" t="s">
        <v>69</v>
      </c>
      <c r="N297" s="15" t="str">
        <f t="shared" si="31"/>
        <v>Daniel Becker Douglas Elliman Real Estate</v>
      </c>
      <c r="O297" s="25"/>
      <c r="P297" s="23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</row>
    <row r="298" spans="1:114" s="12" customFormat="1" ht="27" customHeight="1" x14ac:dyDescent="0.3">
      <c r="A298" s="15">
        <v>139196</v>
      </c>
      <c r="B298" s="25" t="s">
        <v>92</v>
      </c>
      <c r="C298" s="45">
        <v>1045</v>
      </c>
      <c r="D298" s="25" t="s">
        <v>93</v>
      </c>
      <c r="E298" s="25" t="s">
        <v>21</v>
      </c>
      <c r="F298" s="15"/>
      <c r="G298" s="12" t="str">
        <f t="shared" si="30"/>
        <v xml:space="preserve">1045 Vine St. </v>
      </c>
      <c r="H298" s="45" t="s">
        <v>17</v>
      </c>
      <c r="I298" s="46">
        <v>799000</v>
      </c>
      <c r="J298" s="45">
        <v>3</v>
      </c>
      <c r="K298" s="45">
        <v>2</v>
      </c>
      <c r="L298" s="15" t="s">
        <v>95</v>
      </c>
      <c r="M298" s="15" t="s">
        <v>69</v>
      </c>
      <c r="N298" s="15" t="str">
        <f t="shared" si="31"/>
        <v>Daniel Becker Douglas Elliman Real Estate</v>
      </c>
      <c r="O298" s="25"/>
      <c r="P298" s="23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</row>
    <row r="299" spans="1:114" s="12" customFormat="1" ht="27" customHeight="1" x14ac:dyDescent="0.3">
      <c r="A299" s="15">
        <v>138805</v>
      </c>
      <c r="B299" s="25" t="s">
        <v>96</v>
      </c>
      <c r="C299" s="45">
        <v>155</v>
      </c>
      <c r="D299" s="25" t="s">
        <v>97</v>
      </c>
      <c r="E299" s="25" t="s">
        <v>250</v>
      </c>
      <c r="F299" s="15" t="s">
        <v>251</v>
      </c>
      <c r="G299" s="12" t="str">
        <f t="shared" si="30"/>
        <v>155 Lone Pine Rd., Unit C-2</v>
      </c>
      <c r="H299" s="45" t="s">
        <v>17</v>
      </c>
      <c r="I299" s="46">
        <v>2695000</v>
      </c>
      <c r="J299" s="45">
        <v>3</v>
      </c>
      <c r="K299" s="45">
        <v>3</v>
      </c>
      <c r="L299" s="15" t="s">
        <v>24</v>
      </c>
      <c r="M299" s="15" t="s">
        <v>23</v>
      </c>
      <c r="N299" s="15" t="str">
        <f t="shared" si="31"/>
        <v>Kristen Maley Aspen Snowmass Properties|BJ Adams and Company</v>
      </c>
      <c r="O299" s="25"/>
      <c r="P299" s="23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</row>
    <row r="300" spans="1:114" s="53" customFormat="1" ht="27" customHeight="1" x14ac:dyDescent="0.3">
      <c r="A300" s="32">
        <v>140887</v>
      </c>
      <c r="B300" s="35" t="s">
        <v>96</v>
      </c>
      <c r="C300" s="34">
        <v>155</v>
      </c>
      <c r="D300" s="35" t="s">
        <v>97</v>
      </c>
      <c r="E300" s="35" t="s">
        <v>250</v>
      </c>
      <c r="F300" s="32" t="s">
        <v>252</v>
      </c>
      <c r="G300" s="53" t="str">
        <f t="shared" si="30"/>
        <v>155 Lone Pine Rd., Unit 8</v>
      </c>
      <c r="H300" s="34" t="s">
        <v>17</v>
      </c>
      <c r="I300" s="36">
        <v>2800000</v>
      </c>
      <c r="J300" s="34">
        <v>3</v>
      </c>
      <c r="K300" s="34">
        <v>3</v>
      </c>
      <c r="L300" s="32" t="s">
        <v>99</v>
      </c>
      <c r="M300" s="32" t="s">
        <v>69</v>
      </c>
      <c r="N300" s="32" t="str">
        <f t="shared" si="31"/>
        <v>Marian Lansburgh Douglas Elliman Real Estate</v>
      </c>
      <c r="O300" s="35"/>
      <c r="P300" s="3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</row>
    <row r="301" spans="1:114" s="69" customFormat="1" ht="27" customHeight="1" x14ac:dyDescent="0.3">
      <c r="A301" s="68" t="s">
        <v>15</v>
      </c>
      <c r="C301" s="70"/>
      <c r="F301" s="71"/>
      <c r="H301" s="70"/>
      <c r="I301" s="72"/>
      <c r="J301" s="70"/>
      <c r="K301" s="70"/>
      <c r="L301" s="71"/>
      <c r="M301" s="71"/>
      <c r="N301" s="71"/>
      <c r="P301" s="73"/>
    </row>
    <row r="302" spans="1:114" s="69" customFormat="1" ht="27" customHeight="1" x14ac:dyDescent="0.3">
      <c r="A302" s="68" t="s">
        <v>100</v>
      </c>
      <c r="C302" s="70"/>
      <c r="F302" s="71"/>
      <c r="H302" s="70"/>
      <c r="I302" s="72"/>
      <c r="J302" s="70"/>
      <c r="K302" s="70"/>
      <c r="L302" s="71"/>
      <c r="M302" s="71"/>
      <c r="N302" s="71"/>
      <c r="P302" s="73"/>
    </row>
    <row r="303" spans="1:114" s="42" customFormat="1" ht="27" customHeight="1" x14ac:dyDescent="0.3">
      <c r="A303" s="41">
        <v>139672</v>
      </c>
      <c r="B303" s="38" t="s">
        <v>101</v>
      </c>
      <c r="C303" s="39">
        <v>1099</v>
      </c>
      <c r="D303" s="38" t="s">
        <v>102</v>
      </c>
      <c r="E303" s="38" t="s">
        <v>103</v>
      </c>
      <c r="F303" s="37"/>
      <c r="G303" s="38" t="str">
        <f t="shared" ref="G303:G311" si="32">(C303&amp;" "&amp;D303&amp;" "&amp;E303&amp;" "&amp;F303 )</f>
        <v xml:space="preserve">1099 Willoughby Way </v>
      </c>
      <c r="H303" s="39" t="s">
        <v>17</v>
      </c>
      <c r="I303" s="40">
        <v>14950000</v>
      </c>
      <c r="J303" s="39">
        <v>6</v>
      </c>
      <c r="K303" s="39">
        <v>7</v>
      </c>
      <c r="L303" s="37" t="s">
        <v>104</v>
      </c>
      <c r="M303" s="37" t="s">
        <v>553</v>
      </c>
      <c r="N303" s="41" t="str">
        <f t="shared" ref="N303:N311" si="33">(L303&amp;" "&amp;M303)</f>
        <v>Craig Morris Aspen Snowmass Sotheby's</v>
      </c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3"/>
      <c r="BQ303" s="43"/>
      <c r="BR303" s="43"/>
      <c r="BS303" s="43"/>
      <c r="BT303" s="43"/>
      <c r="BU303" s="43"/>
      <c r="BV303" s="43"/>
      <c r="BW303" s="43"/>
      <c r="BX303" s="43"/>
      <c r="BY303" s="43"/>
      <c r="BZ303" s="43"/>
      <c r="CA303" s="43"/>
      <c r="CB303" s="43"/>
      <c r="CC303" s="43"/>
      <c r="CD303" s="43"/>
      <c r="CE303" s="43"/>
      <c r="CF303" s="43"/>
      <c r="CG303" s="43"/>
      <c r="CH303" s="43"/>
      <c r="CI303" s="43"/>
      <c r="CJ303" s="43"/>
      <c r="CK303" s="43"/>
      <c r="CL303" s="43"/>
      <c r="CM303" s="43"/>
      <c r="CN303" s="43"/>
      <c r="CO303" s="43"/>
      <c r="CP303" s="43"/>
      <c r="CQ303" s="43"/>
      <c r="CR303" s="43"/>
      <c r="CS303" s="43"/>
      <c r="CT303" s="43"/>
      <c r="CU303" s="43"/>
      <c r="CV303" s="43"/>
      <c r="CW303" s="43"/>
      <c r="CX303" s="43"/>
      <c r="CY303" s="43"/>
      <c r="CZ303" s="43"/>
      <c r="DA303" s="43"/>
      <c r="DB303" s="43"/>
      <c r="DC303" s="43"/>
      <c r="DD303" s="43"/>
      <c r="DE303" s="43"/>
      <c r="DF303" s="43"/>
      <c r="DG303" s="43"/>
      <c r="DH303" s="43"/>
      <c r="DI303" s="43"/>
      <c r="DJ303" s="43"/>
    </row>
    <row r="304" spans="1:114" s="12" customFormat="1" ht="27" customHeight="1" x14ac:dyDescent="0.3">
      <c r="A304" s="11">
        <v>139944</v>
      </c>
      <c r="B304" s="12" t="s">
        <v>101</v>
      </c>
      <c r="C304" s="13">
        <v>1130</v>
      </c>
      <c r="D304" s="12" t="s">
        <v>102</v>
      </c>
      <c r="E304" s="12" t="s">
        <v>103</v>
      </c>
      <c r="F304" s="11"/>
      <c r="G304" s="12" t="str">
        <f t="shared" si="32"/>
        <v xml:space="preserve">1130 Willoughby Way </v>
      </c>
      <c r="H304" s="13" t="s">
        <v>17</v>
      </c>
      <c r="I304" s="14">
        <v>16950000</v>
      </c>
      <c r="J304" s="13">
        <v>7</v>
      </c>
      <c r="K304" s="13">
        <v>8</v>
      </c>
      <c r="L304" s="11" t="s">
        <v>99</v>
      </c>
      <c r="M304" s="11" t="s">
        <v>69</v>
      </c>
      <c r="N304" s="15" t="str">
        <f t="shared" si="33"/>
        <v>Marian Lansburgh Douglas Elliman Real Estate</v>
      </c>
      <c r="O304" s="25"/>
      <c r="P304" s="23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</row>
    <row r="305" spans="1:114" s="12" customFormat="1" ht="27" customHeight="1" x14ac:dyDescent="0.3">
      <c r="A305" s="11">
        <v>139689</v>
      </c>
      <c r="B305" s="12" t="s">
        <v>101</v>
      </c>
      <c r="C305" s="13">
        <v>123</v>
      </c>
      <c r="D305" s="12" t="s">
        <v>105</v>
      </c>
      <c r="E305" s="12" t="s">
        <v>98</v>
      </c>
      <c r="F305" s="11"/>
      <c r="G305" s="12" t="str">
        <f t="shared" si="32"/>
        <v xml:space="preserve">123 Herron Hollow Rd. </v>
      </c>
      <c r="H305" s="13" t="s">
        <v>17</v>
      </c>
      <c r="I305" s="14">
        <v>3100000</v>
      </c>
      <c r="J305" s="13">
        <v>2</v>
      </c>
      <c r="K305" s="13">
        <v>2</v>
      </c>
      <c r="L305" s="11" t="s">
        <v>106</v>
      </c>
      <c r="M305" s="11" t="s">
        <v>55</v>
      </c>
      <c r="N305" s="15" t="str">
        <f t="shared" si="33"/>
        <v>Monica Viall Aspen Associates Realty Group</v>
      </c>
      <c r="O305" s="25"/>
      <c r="P305" s="25"/>
    </row>
    <row r="306" spans="1:114" s="12" customFormat="1" ht="27" customHeight="1" x14ac:dyDescent="0.3">
      <c r="A306" s="11">
        <v>135673</v>
      </c>
      <c r="B306" s="12" t="s">
        <v>101</v>
      </c>
      <c r="C306" s="13">
        <v>153</v>
      </c>
      <c r="D306" s="12" t="s">
        <v>105</v>
      </c>
      <c r="E306" s="12" t="s">
        <v>98</v>
      </c>
      <c r="F306" s="11"/>
      <c r="G306" s="12" t="str">
        <f t="shared" si="32"/>
        <v xml:space="preserve">153 Herron Hollow Rd. </v>
      </c>
      <c r="H306" s="13" t="s">
        <v>17</v>
      </c>
      <c r="I306" s="14">
        <v>7995000</v>
      </c>
      <c r="J306" s="13">
        <v>5</v>
      </c>
      <c r="K306" s="13">
        <v>5</v>
      </c>
      <c r="L306" s="11" t="s">
        <v>107</v>
      </c>
      <c r="M306" s="11" t="s">
        <v>108</v>
      </c>
      <c r="N306" s="15" t="str">
        <f t="shared" si="33"/>
        <v>Laura Maggos Laura Maggos Properties</v>
      </c>
      <c r="O306" s="25"/>
      <c r="P306" s="25"/>
    </row>
    <row r="307" spans="1:114" s="12" customFormat="1" ht="27" customHeight="1" x14ac:dyDescent="0.3">
      <c r="A307" s="11">
        <v>138148</v>
      </c>
      <c r="B307" s="12" t="s">
        <v>109</v>
      </c>
      <c r="C307" s="13">
        <v>15</v>
      </c>
      <c r="D307" s="12" t="s">
        <v>110</v>
      </c>
      <c r="E307" s="12" t="s">
        <v>89</v>
      </c>
      <c r="F307" s="11"/>
      <c r="G307" s="12" t="str">
        <f t="shared" si="32"/>
        <v xml:space="preserve">15 Placer Ln. </v>
      </c>
      <c r="H307" s="13" t="s">
        <v>17</v>
      </c>
      <c r="I307" s="14">
        <v>15750000</v>
      </c>
      <c r="J307" s="13">
        <v>7</v>
      </c>
      <c r="K307" s="13">
        <v>7</v>
      </c>
      <c r="L307" s="11" t="s">
        <v>111</v>
      </c>
      <c r="M307" s="11" t="s">
        <v>69</v>
      </c>
      <c r="N307" s="15" t="str">
        <f t="shared" si="33"/>
        <v>Jennifer Engel Douglas Elliman Real Estate</v>
      </c>
      <c r="O307" s="25"/>
      <c r="P307" s="23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</row>
    <row r="308" spans="1:114" s="12" customFormat="1" ht="27" customHeight="1" x14ac:dyDescent="0.3">
      <c r="A308" s="11">
        <v>137265</v>
      </c>
      <c r="B308" s="12" t="s">
        <v>112</v>
      </c>
      <c r="C308" s="13" t="s">
        <v>113</v>
      </c>
      <c r="D308" s="12" t="s">
        <v>114</v>
      </c>
      <c r="E308" s="12" t="s">
        <v>115</v>
      </c>
      <c r="F308" s="11"/>
      <c r="G308" s="12" t="str">
        <f t="shared" si="32"/>
        <v xml:space="preserve">294/296 Draw Dr. </v>
      </c>
      <c r="H308" s="13" t="s">
        <v>17</v>
      </c>
      <c r="I308" s="14">
        <v>16900000</v>
      </c>
      <c r="J308" s="13">
        <v>6</v>
      </c>
      <c r="K308" s="13">
        <v>7</v>
      </c>
      <c r="L308" s="11" t="s">
        <v>116</v>
      </c>
      <c r="M308" s="11" t="s">
        <v>55</v>
      </c>
      <c r="N308" s="15" t="str">
        <f t="shared" si="33"/>
        <v>Chris Flynn Aspen Associates Realty Group</v>
      </c>
      <c r="O308" s="25"/>
      <c r="P308" s="23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</row>
    <row r="309" spans="1:114" s="78" customFormat="1" ht="27" customHeight="1" x14ac:dyDescent="0.3">
      <c r="A309" s="15">
        <v>140402</v>
      </c>
      <c r="B309" s="25" t="s">
        <v>117</v>
      </c>
      <c r="C309" s="45">
        <v>639</v>
      </c>
      <c r="D309" s="25" t="s">
        <v>118</v>
      </c>
      <c r="E309" s="25" t="s">
        <v>98</v>
      </c>
      <c r="F309" s="15"/>
      <c r="G309" s="25" t="str">
        <f t="shared" si="32"/>
        <v xml:space="preserve">639 Hunter Creek Rd. </v>
      </c>
      <c r="H309" s="45" t="s">
        <v>17</v>
      </c>
      <c r="I309" s="46">
        <v>18000000</v>
      </c>
      <c r="J309" s="45">
        <v>5</v>
      </c>
      <c r="K309" s="45">
        <v>5</v>
      </c>
      <c r="L309" s="15" t="s">
        <v>99</v>
      </c>
      <c r="M309" s="15" t="s">
        <v>69</v>
      </c>
      <c r="N309" s="15" t="str">
        <f t="shared" si="33"/>
        <v>Marian Lansburgh Douglas Elliman Real Estate</v>
      </c>
      <c r="O309" s="25"/>
      <c r="P309" s="23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</row>
    <row r="310" spans="1:114" s="12" customFormat="1" ht="27" customHeight="1" x14ac:dyDescent="0.3">
      <c r="A310" s="15">
        <v>141342</v>
      </c>
      <c r="B310" s="23" t="s">
        <v>117</v>
      </c>
      <c r="C310" s="45">
        <v>649</v>
      </c>
      <c r="D310" s="23" t="s">
        <v>118</v>
      </c>
      <c r="E310" s="23" t="s">
        <v>98</v>
      </c>
      <c r="F310" s="15"/>
      <c r="G310" s="25" t="str">
        <f t="shared" si="32"/>
        <v xml:space="preserve">649 Hunter Creek Rd. </v>
      </c>
      <c r="H310" s="45" t="s">
        <v>17</v>
      </c>
      <c r="I310" s="46">
        <v>16000000</v>
      </c>
      <c r="J310" s="45">
        <v>5</v>
      </c>
      <c r="K310" s="45">
        <v>5</v>
      </c>
      <c r="L310" s="15" t="s">
        <v>18</v>
      </c>
      <c r="M310" s="15" t="s">
        <v>19</v>
      </c>
      <c r="N310" s="15" t="str">
        <f t="shared" si="33"/>
        <v>Brittanie Rockhill Shane Aspen Real Estate</v>
      </c>
      <c r="O310" s="25"/>
      <c r="P310" s="23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</row>
    <row r="311" spans="1:114" s="78" customFormat="1" ht="27" customHeight="1" x14ac:dyDescent="0.3">
      <c r="A311" s="11">
        <v>140559</v>
      </c>
      <c r="B311" s="12" t="s">
        <v>109</v>
      </c>
      <c r="C311" s="13">
        <v>645</v>
      </c>
      <c r="D311" s="12" t="s">
        <v>118</v>
      </c>
      <c r="E311" s="12" t="s">
        <v>98</v>
      </c>
      <c r="F311" s="11"/>
      <c r="G311" s="12" t="str">
        <f t="shared" si="32"/>
        <v xml:space="preserve">645 Hunter Creek Rd. </v>
      </c>
      <c r="H311" s="13" t="s">
        <v>17</v>
      </c>
      <c r="I311" s="14">
        <v>10600000</v>
      </c>
      <c r="J311" s="13">
        <v>6</v>
      </c>
      <c r="K311" s="13">
        <v>6</v>
      </c>
      <c r="L311" s="11" t="s">
        <v>41</v>
      </c>
      <c r="M311" s="11" t="s">
        <v>42</v>
      </c>
      <c r="N311" s="15" t="str">
        <f t="shared" si="33"/>
        <v>Wendalin Whitman Whitman Fine Properties</v>
      </c>
      <c r="O311" s="25"/>
      <c r="P311" s="23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</row>
    <row r="312" spans="1:114" s="69" customFormat="1" ht="27" customHeight="1" x14ac:dyDescent="0.3">
      <c r="A312" s="68" t="s">
        <v>119</v>
      </c>
      <c r="C312" s="70"/>
      <c r="F312" s="71"/>
      <c r="H312" s="70"/>
      <c r="I312" s="72"/>
      <c r="J312" s="70"/>
      <c r="K312" s="70"/>
      <c r="L312" s="71"/>
      <c r="M312" s="71"/>
      <c r="N312" s="71"/>
      <c r="P312" s="73"/>
    </row>
    <row r="313" spans="1:114" s="69" customFormat="1" ht="27" customHeight="1" x14ac:dyDescent="0.3">
      <c r="A313" s="68" t="s">
        <v>180</v>
      </c>
      <c r="C313" s="70"/>
      <c r="F313" s="71"/>
      <c r="H313" s="70"/>
      <c r="I313" s="72"/>
      <c r="J313" s="70"/>
      <c r="K313" s="70"/>
      <c r="L313" s="71"/>
      <c r="M313" s="71"/>
      <c r="N313" s="71"/>
    </row>
    <row r="314" spans="1:114" s="12" customFormat="1" ht="27" customHeight="1" x14ac:dyDescent="0.3">
      <c r="A314" s="11">
        <v>140056</v>
      </c>
      <c r="B314" s="12" t="s">
        <v>120</v>
      </c>
      <c r="C314" s="13">
        <v>27</v>
      </c>
      <c r="D314" s="12" t="s">
        <v>123</v>
      </c>
      <c r="E314" s="12" t="s">
        <v>98</v>
      </c>
      <c r="F314" s="11"/>
      <c r="G314" s="12" t="str">
        <f t="shared" ref="G314:G319" si="34">(C314&amp;" "&amp;D314&amp;" "&amp;E314&amp;" "&amp;F314 )</f>
        <v xml:space="preserve">27 Fall Creek Rd. </v>
      </c>
      <c r="H314" s="13" t="s">
        <v>17</v>
      </c>
      <c r="I314" s="14">
        <v>9800000</v>
      </c>
      <c r="J314" s="13">
        <v>5</v>
      </c>
      <c r="K314" s="13">
        <v>6</v>
      </c>
      <c r="L314" s="11" t="s">
        <v>124</v>
      </c>
      <c r="M314" s="11" t="s">
        <v>553</v>
      </c>
      <c r="N314" s="15" t="str">
        <f t="shared" ref="N314:N319" si="35">(L314&amp;" "&amp;M314)</f>
        <v>Doug Leibinger Aspen Snowmass Sotheby's</v>
      </c>
      <c r="O314" s="25"/>
      <c r="P314" s="25"/>
    </row>
    <row r="315" spans="1:114" s="12" customFormat="1" ht="27" customHeight="1" x14ac:dyDescent="0.3">
      <c r="A315" s="11">
        <v>139467</v>
      </c>
      <c r="B315" s="12" t="s">
        <v>120</v>
      </c>
      <c r="C315" s="13" t="s">
        <v>121</v>
      </c>
      <c r="D315" s="12" t="s">
        <v>122</v>
      </c>
      <c r="E315" s="12" t="s">
        <v>98</v>
      </c>
      <c r="F315" s="11"/>
      <c r="G315" s="12" t="str">
        <f t="shared" si="34"/>
        <v xml:space="preserve">46 &amp; 88 Lower Hurricane Rd. </v>
      </c>
      <c r="H315" s="13" t="s">
        <v>17</v>
      </c>
      <c r="I315" s="14">
        <v>8900000</v>
      </c>
      <c r="J315" s="13">
        <v>7</v>
      </c>
      <c r="K315" s="13">
        <v>7</v>
      </c>
      <c r="L315" s="11" t="s">
        <v>64</v>
      </c>
      <c r="M315" s="11" t="s">
        <v>65</v>
      </c>
      <c r="N315" s="15" t="str">
        <f t="shared" si="35"/>
        <v>Robert Bowden Bowden Properties</v>
      </c>
      <c r="O315" s="25"/>
      <c r="P315" s="23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</row>
    <row r="316" spans="1:114" s="12" customFormat="1" ht="27" customHeight="1" x14ac:dyDescent="0.3">
      <c r="A316" s="11">
        <v>138082</v>
      </c>
      <c r="B316" s="12" t="s">
        <v>120</v>
      </c>
      <c r="C316" s="13">
        <v>651</v>
      </c>
      <c r="D316" s="12" t="s">
        <v>125</v>
      </c>
      <c r="E316" s="12" t="s">
        <v>98</v>
      </c>
      <c r="F316" s="11"/>
      <c r="G316" s="12" t="str">
        <f t="shared" si="34"/>
        <v xml:space="preserve">651 Conundrum Rd. </v>
      </c>
      <c r="H316" s="13" t="s">
        <v>17</v>
      </c>
      <c r="I316" s="14">
        <v>9550000</v>
      </c>
      <c r="J316" s="13">
        <v>5</v>
      </c>
      <c r="K316" s="13">
        <v>5</v>
      </c>
      <c r="L316" s="11" t="s">
        <v>126</v>
      </c>
      <c r="M316" s="11" t="s">
        <v>127</v>
      </c>
      <c r="N316" s="15" t="str">
        <f t="shared" si="35"/>
        <v>Heidi Houston Aspen Sales &amp; Rentals</v>
      </c>
      <c r="O316" s="25"/>
      <c r="P316" s="23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</row>
    <row r="317" spans="1:114" s="12" customFormat="1" ht="27" customHeight="1" x14ac:dyDescent="0.3">
      <c r="A317" s="11">
        <v>139230</v>
      </c>
      <c r="B317" s="12" t="s">
        <v>125</v>
      </c>
      <c r="C317" s="13">
        <v>243</v>
      </c>
      <c r="D317" s="12" t="s">
        <v>125</v>
      </c>
      <c r="E317" s="12" t="s">
        <v>98</v>
      </c>
      <c r="F317" s="11"/>
      <c r="G317" s="12" t="str">
        <f t="shared" si="34"/>
        <v xml:space="preserve">243 Conundrum Rd. </v>
      </c>
      <c r="H317" s="13" t="s">
        <v>17</v>
      </c>
      <c r="I317" s="14">
        <v>12495000</v>
      </c>
      <c r="J317" s="13">
        <v>6</v>
      </c>
      <c r="K317" s="13">
        <v>5</v>
      </c>
      <c r="L317" s="11" t="s">
        <v>107</v>
      </c>
      <c r="M317" s="11" t="s">
        <v>108</v>
      </c>
      <c r="N317" s="15" t="str">
        <f t="shared" si="35"/>
        <v>Laura Maggos Laura Maggos Properties</v>
      </c>
      <c r="O317" s="25"/>
      <c r="P317" s="23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</row>
    <row r="318" spans="1:114" s="12" customFormat="1" ht="27" customHeight="1" x14ac:dyDescent="0.3">
      <c r="A318" s="11">
        <v>137124</v>
      </c>
      <c r="B318" s="12" t="s">
        <v>128</v>
      </c>
      <c r="C318" s="13" t="s">
        <v>129</v>
      </c>
      <c r="D318" s="12" t="s">
        <v>130</v>
      </c>
      <c r="E318" s="12" t="s">
        <v>89</v>
      </c>
      <c r="F318" s="11"/>
      <c r="G318" s="12" t="str">
        <f t="shared" si="34"/>
        <v xml:space="preserve">70 , 72 Hideaway Ln. </v>
      </c>
      <c r="H318" s="13" t="s">
        <v>17</v>
      </c>
      <c r="I318" s="14">
        <v>14450000</v>
      </c>
      <c r="J318" s="13">
        <v>5</v>
      </c>
      <c r="K318" s="13">
        <v>6</v>
      </c>
      <c r="L318" s="11" t="s">
        <v>131</v>
      </c>
      <c r="M318" s="11" t="s">
        <v>67</v>
      </c>
      <c r="N318" s="15" t="str">
        <f t="shared" si="35"/>
        <v>Susan Plummer Coldwell Banker Mason Morse</v>
      </c>
      <c r="O318" s="25"/>
      <c r="P318" s="23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</row>
    <row r="319" spans="1:114" s="12" customFormat="1" ht="27" customHeight="1" x14ac:dyDescent="0.3">
      <c r="A319" s="11">
        <v>130723</v>
      </c>
      <c r="B319" s="12" t="s">
        <v>132</v>
      </c>
      <c r="C319" s="13">
        <v>73</v>
      </c>
      <c r="D319" s="12" t="s">
        <v>130</v>
      </c>
      <c r="E319" s="12" t="s">
        <v>89</v>
      </c>
      <c r="F319" s="11"/>
      <c r="G319" s="12" t="str">
        <f t="shared" si="34"/>
        <v xml:space="preserve">73 Hideaway Ln. </v>
      </c>
      <c r="H319" s="13" t="s">
        <v>17</v>
      </c>
      <c r="I319" s="14">
        <v>16950000</v>
      </c>
      <c r="J319" s="13">
        <v>6</v>
      </c>
      <c r="K319" s="13">
        <v>6</v>
      </c>
      <c r="L319" s="11" t="s">
        <v>133</v>
      </c>
      <c r="M319" s="11" t="s">
        <v>553</v>
      </c>
      <c r="N319" s="15" t="str">
        <f t="shared" si="35"/>
        <v>Penney Carruth Aspen Snowmass Sotheby's</v>
      </c>
      <c r="O319" s="25"/>
      <c r="P319" s="23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</row>
    <row r="320" spans="1:114" s="69" customFormat="1" ht="27" customHeight="1" x14ac:dyDescent="0.3">
      <c r="A320" s="68" t="s">
        <v>119</v>
      </c>
      <c r="C320" s="70"/>
      <c r="F320" s="71"/>
      <c r="H320" s="70"/>
      <c r="I320" s="72"/>
      <c r="J320" s="70"/>
      <c r="K320" s="70"/>
      <c r="L320" s="71"/>
      <c r="M320" s="71"/>
      <c r="N320" s="71"/>
      <c r="P320" s="73"/>
    </row>
    <row r="321" spans="1:114" s="69" customFormat="1" ht="27" customHeight="1" x14ac:dyDescent="0.3">
      <c r="A321" s="68" t="s">
        <v>191</v>
      </c>
      <c r="C321" s="70"/>
      <c r="F321" s="71"/>
      <c r="H321" s="70"/>
      <c r="I321" s="72"/>
      <c r="J321" s="70"/>
      <c r="K321" s="70"/>
      <c r="L321" s="71"/>
      <c r="M321" s="71"/>
      <c r="N321" s="71"/>
      <c r="P321" s="73"/>
    </row>
    <row r="322" spans="1:114" s="78" customFormat="1" ht="27" customHeight="1" x14ac:dyDescent="0.3">
      <c r="A322" s="11">
        <v>139292</v>
      </c>
      <c r="B322" s="12" t="s">
        <v>120</v>
      </c>
      <c r="C322" s="13">
        <v>750</v>
      </c>
      <c r="D322" s="12" t="s">
        <v>134</v>
      </c>
      <c r="E322" s="12" t="s">
        <v>89</v>
      </c>
      <c r="F322" s="11"/>
      <c r="G322" s="12" t="str">
        <f t="shared" ref="G322:G329" si="36">(C322&amp;" "&amp;D322&amp;" "&amp;E322&amp;" "&amp;F322 )</f>
        <v xml:space="preserve">750 Cemetery Ln. </v>
      </c>
      <c r="H322" s="13" t="s">
        <v>17</v>
      </c>
      <c r="I322" s="14">
        <v>3195000</v>
      </c>
      <c r="J322" s="13">
        <v>4</v>
      </c>
      <c r="K322" s="13">
        <v>2</v>
      </c>
      <c r="L322" s="11" t="s">
        <v>66</v>
      </c>
      <c r="M322" s="11" t="s">
        <v>67</v>
      </c>
      <c r="N322" s="15" t="str">
        <f t="shared" ref="N322:N329" si="37">(L322&amp;" "&amp;M322)</f>
        <v>Brian Hazen Coldwell Banker Mason Morse</v>
      </c>
      <c r="O322" s="25"/>
      <c r="P322" s="23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</row>
    <row r="323" spans="1:114" s="12" customFormat="1" ht="27" customHeight="1" x14ac:dyDescent="0.3">
      <c r="A323" s="11">
        <v>139207</v>
      </c>
      <c r="B323" s="12" t="s">
        <v>132</v>
      </c>
      <c r="C323" s="13">
        <v>950</v>
      </c>
      <c r="D323" s="12" t="s">
        <v>134</v>
      </c>
      <c r="E323" s="12" t="s">
        <v>89</v>
      </c>
      <c r="F323" s="11"/>
      <c r="G323" s="12" t="str">
        <f t="shared" si="36"/>
        <v xml:space="preserve">950 Cemetery Ln. </v>
      </c>
      <c r="H323" s="13" t="s">
        <v>17</v>
      </c>
      <c r="I323" s="14">
        <v>2195000</v>
      </c>
      <c r="J323" s="13">
        <v>4</v>
      </c>
      <c r="K323" s="13">
        <v>3</v>
      </c>
      <c r="L323" s="11" t="s">
        <v>135</v>
      </c>
      <c r="M323" s="11" t="s">
        <v>553</v>
      </c>
      <c r="N323" s="15" t="str">
        <f t="shared" si="37"/>
        <v>James Benvenuto Aspen Snowmass Sotheby's</v>
      </c>
      <c r="O323" s="25"/>
      <c r="P323" s="25"/>
    </row>
    <row r="324" spans="1:114" s="12" customFormat="1" ht="27" customHeight="1" x14ac:dyDescent="0.3">
      <c r="A324" s="11">
        <v>138126</v>
      </c>
      <c r="B324" s="12" t="s">
        <v>52</v>
      </c>
      <c r="C324" s="13">
        <v>1095</v>
      </c>
      <c r="D324" s="12" t="s">
        <v>134</v>
      </c>
      <c r="E324" s="12" t="s">
        <v>89</v>
      </c>
      <c r="F324" s="11"/>
      <c r="G324" s="12" t="str">
        <f t="shared" si="36"/>
        <v xml:space="preserve">1095 Cemetery Ln. </v>
      </c>
      <c r="H324" s="13" t="s">
        <v>17</v>
      </c>
      <c r="I324" s="14">
        <v>3300000</v>
      </c>
      <c r="J324" s="13">
        <v>4</v>
      </c>
      <c r="K324" s="13">
        <v>4</v>
      </c>
      <c r="L324" s="11" t="s">
        <v>136</v>
      </c>
      <c r="M324" s="11" t="s">
        <v>553</v>
      </c>
      <c r="N324" s="15" t="str">
        <f t="shared" si="37"/>
        <v>Craig Ward Aspen Snowmass Sotheby's</v>
      </c>
      <c r="O324" s="25"/>
      <c r="P324" s="25"/>
    </row>
    <row r="325" spans="1:114" s="67" customFormat="1" ht="27" customHeight="1" x14ac:dyDescent="0.3">
      <c r="A325" s="11">
        <v>112730</v>
      </c>
      <c r="B325" s="12" t="s">
        <v>132</v>
      </c>
      <c r="C325" s="13">
        <v>813</v>
      </c>
      <c r="D325" s="12" t="s">
        <v>137</v>
      </c>
      <c r="E325" s="12" t="s">
        <v>115</v>
      </c>
      <c r="F325" s="11"/>
      <c r="G325" s="12" t="str">
        <f t="shared" si="36"/>
        <v xml:space="preserve">813 Bonita Dr. </v>
      </c>
      <c r="H325" s="13" t="s">
        <v>17</v>
      </c>
      <c r="I325" s="14">
        <v>5350000</v>
      </c>
      <c r="J325" s="13">
        <v>5</v>
      </c>
      <c r="K325" s="13">
        <v>5</v>
      </c>
      <c r="L325" s="11" t="s">
        <v>66</v>
      </c>
      <c r="M325" s="11" t="s">
        <v>67</v>
      </c>
      <c r="N325" s="15" t="str">
        <f t="shared" si="37"/>
        <v>Brian Hazen Coldwell Banker Mason Morse</v>
      </c>
      <c r="O325" s="25"/>
      <c r="P325" s="23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</row>
    <row r="326" spans="1:114" s="12" customFormat="1" ht="27" customHeight="1" x14ac:dyDescent="0.3">
      <c r="A326" s="11">
        <v>141273</v>
      </c>
      <c r="B326" s="12" t="s">
        <v>138</v>
      </c>
      <c r="C326" s="13">
        <v>1225</v>
      </c>
      <c r="D326" s="12" t="s">
        <v>139</v>
      </c>
      <c r="E326" s="12" t="s">
        <v>255</v>
      </c>
      <c r="F326" s="11" t="s">
        <v>256</v>
      </c>
      <c r="G326" s="12" t="str">
        <f t="shared" si="36"/>
        <v>1225 Snowbunny Ln.,  Unit 1</v>
      </c>
      <c r="H326" s="13" t="s">
        <v>17</v>
      </c>
      <c r="I326" s="14">
        <v>3500000</v>
      </c>
      <c r="J326" s="13">
        <v>3</v>
      </c>
      <c r="K326" s="13">
        <v>3</v>
      </c>
      <c r="L326" s="11" t="s">
        <v>140</v>
      </c>
      <c r="M326" s="11" t="s">
        <v>141</v>
      </c>
      <c r="N326" s="15" t="str">
        <f t="shared" si="37"/>
        <v>Richard Cohen Aspen Real Estate Company</v>
      </c>
      <c r="O326" s="25"/>
      <c r="P326" s="23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</row>
    <row r="327" spans="1:114" s="12" customFormat="1" ht="27" customHeight="1" x14ac:dyDescent="0.3">
      <c r="A327" s="11">
        <v>133356</v>
      </c>
      <c r="B327" s="12" t="s">
        <v>52</v>
      </c>
      <c r="C327" s="13">
        <v>1423</v>
      </c>
      <c r="D327" s="12" t="s">
        <v>142</v>
      </c>
      <c r="E327" s="12" t="s">
        <v>115</v>
      </c>
      <c r="F327" s="11"/>
      <c r="G327" s="12" t="str">
        <f t="shared" si="36"/>
        <v xml:space="preserve">1423 Silver King Dr. </v>
      </c>
      <c r="H327" s="13" t="s">
        <v>17</v>
      </c>
      <c r="I327" s="14">
        <v>6495000</v>
      </c>
      <c r="J327" s="13">
        <v>5</v>
      </c>
      <c r="K327" s="13">
        <v>5</v>
      </c>
      <c r="L327" s="11" t="s">
        <v>143</v>
      </c>
      <c r="M327" s="11" t="s">
        <v>67</v>
      </c>
      <c r="N327" s="15" t="str">
        <f t="shared" si="37"/>
        <v>Carrie Wells Coldwell Banker Mason Morse</v>
      </c>
      <c r="O327" s="25"/>
      <c r="P327" s="23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</row>
    <row r="328" spans="1:114" s="12" customFormat="1" ht="27" customHeight="1" x14ac:dyDescent="0.3">
      <c r="A328" s="11">
        <v>138146</v>
      </c>
      <c r="B328" s="12" t="s">
        <v>132</v>
      </c>
      <c r="C328" s="13">
        <v>1495</v>
      </c>
      <c r="D328" s="12" t="s">
        <v>144</v>
      </c>
      <c r="E328" s="12" t="s">
        <v>115</v>
      </c>
      <c r="F328" s="11" t="s">
        <v>443</v>
      </c>
      <c r="G328" s="12" t="str">
        <f t="shared" si="36"/>
        <v>1495 Homestake Dr. Unit 2</v>
      </c>
      <c r="H328" s="13" t="s">
        <v>17</v>
      </c>
      <c r="I328" s="14">
        <v>5500000</v>
      </c>
      <c r="J328" s="13">
        <v>4</v>
      </c>
      <c r="K328" s="13">
        <v>4</v>
      </c>
      <c r="L328" s="11" t="s">
        <v>608</v>
      </c>
      <c r="M328" s="11" t="s">
        <v>553</v>
      </c>
      <c r="N328" s="15" t="str">
        <f t="shared" si="37"/>
        <v>Chet Winchester Aspen Snowmass Sotheby's</v>
      </c>
      <c r="O328" s="25"/>
      <c r="P328" s="23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</row>
    <row r="329" spans="1:114" s="12" customFormat="1" ht="27" customHeight="1" x14ac:dyDescent="0.3">
      <c r="A329" s="11">
        <v>141277</v>
      </c>
      <c r="B329" s="12" t="s">
        <v>132</v>
      </c>
      <c r="C329" s="13">
        <v>855</v>
      </c>
      <c r="D329" s="12" t="s">
        <v>145</v>
      </c>
      <c r="E329" s="12" t="s">
        <v>98</v>
      </c>
      <c r="F329" s="11"/>
      <c r="G329" s="12" t="str">
        <f t="shared" si="36"/>
        <v xml:space="preserve">855 Chatfield Rd. </v>
      </c>
      <c r="H329" s="13" t="s">
        <v>17</v>
      </c>
      <c r="I329" s="14">
        <v>5900000</v>
      </c>
      <c r="J329" s="13">
        <v>4</v>
      </c>
      <c r="K329" s="13">
        <v>4</v>
      </c>
      <c r="L329" s="11" t="s">
        <v>146</v>
      </c>
      <c r="M329" s="11" t="s">
        <v>147</v>
      </c>
      <c r="N329" s="15" t="str">
        <f t="shared" si="37"/>
        <v>Cynthia Milling Palladium Properties</v>
      </c>
      <c r="O329" s="25"/>
      <c r="P329" s="23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</row>
    <row r="330" spans="1:114" s="73" customFormat="1" ht="27" customHeight="1" x14ac:dyDescent="0.3">
      <c r="A330" s="68" t="s">
        <v>119</v>
      </c>
      <c r="B330" s="69"/>
      <c r="C330" s="70"/>
      <c r="D330" s="69"/>
      <c r="E330" s="69"/>
      <c r="F330" s="71"/>
      <c r="G330" s="69"/>
      <c r="H330" s="70"/>
      <c r="I330" s="72"/>
      <c r="J330" s="70"/>
      <c r="K330" s="70"/>
      <c r="L330" s="71"/>
      <c r="M330" s="71"/>
      <c r="N330" s="71"/>
    </row>
    <row r="331" spans="1:114" s="69" customFormat="1" ht="27" customHeight="1" x14ac:dyDescent="0.3">
      <c r="A331" s="68" t="s">
        <v>627</v>
      </c>
      <c r="C331" s="70"/>
      <c r="F331" s="71"/>
      <c r="H331" s="70"/>
      <c r="I331" s="72"/>
      <c r="J331" s="70"/>
      <c r="K331" s="70"/>
      <c r="L331" s="71"/>
      <c r="M331" s="71"/>
      <c r="N331" s="71"/>
    </row>
    <row r="332" spans="1:114" s="48" customFormat="1" ht="27" customHeight="1" x14ac:dyDescent="0.3">
      <c r="A332" s="47">
        <v>140717</v>
      </c>
      <c r="B332" s="48" t="s">
        <v>148</v>
      </c>
      <c r="C332" s="49">
        <v>33</v>
      </c>
      <c r="D332" s="48" t="s">
        <v>149</v>
      </c>
      <c r="E332" s="48" t="s">
        <v>115</v>
      </c>
      <c r="F332" s="47"/>
      <c r="G332" s="48" t="str">
        <f t="shared" ref="G332:G337" si="38">(C332&amp;" "&amp;D332&amp;" "&amp;E332&amp;" "&amp;F332 )</f>
        <v xml:space="preserve">33 Pitkin Mesa Dr. </v>
      </c>
      <c r="H332" s="49" t="s">
        <v>17</v>
      </c>
      <c r="I332" s="50">
        <v>3750000</v>
      </c>
      <c r="J332" s="49">
        <v>3</v>
      </c>
      <c r="K332" s="49">
        <v>4</v>
      </c>
      <c r="L332" s="47" t="s">
        <v>150</v>
      </c>
      <c r="M332" s="47" t="s">
        <v>19</v>
      </c>
      <c r="N332" s="47" t="str">
        <f t="shared" ref="N332:N337" si="39">(L332&amp;" "&amp;M332)</f>
        <v>Steven Shane Shane Aspen Real Estate</v>
      </c>
    </row>
    <row r="333" spans="1:114" s="12" customFormat="1" ht="27" customHeight="1" x14ac:dyDescent="0.3">
      <c r="A333" s="11">
        <v>139281</v>
      </c>
      <c r="B333" s="12" t="s">
        <v>151</v>
      </c>
      <c r="C333" s="13">
        <v>1330</v>
      </c>
      <c r="D333" s="12" t="s">
        <v>152</v>
      </c>
      <c r="E333" s="12" t="s">
        <v>115</v>
      </c>
      <c r="F333" s="11"/>
      <c r="G333" s="12" t="str">
        <f t="shared" si="38"/>
        <v xml:space="preserve">1330 Mountain View Dr. </v>
      </c>
      <c r="H333" s="13" t="s">
        <v>17</v>
      </c>
      <c r="I333" s="14">
        <v>9250000</v>
      </c>
      <c r="J333" s="13">
        <v>6</v>
      </c>
      <c r="K333" s="13">
        <v>7</v>
      </c>
      <c r="L333" s="11" t="s">
        <v>153</v>
      </c>
      <c r="M333" s="11" t="s">
        <v>69</v>
      </c>
      <c r="N333" s="15" t="str">
        <f t="shared" si="39"/>
        <v>Raifiel Bass Douglas Elliman Real Estate</v>
      </c>
      <c r="O333" s="25"/>
      <c r="P333" s="23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</row>
    <row r="334" spans="1:114" s="78" customFormat="1" ht="27" customHeight="1" x14ac:dyDescent="0.3">
      <c r="A334" s="11">
        <v>140299</v>
      </c>
      <c r="B334" s="12" t="s">
        <v>154</v>
      </c>
      <c r="C334" s="13">
        <v>1300</v>
      </c>
      <c r="D334" s="12" t="s">
        <v>155</v>
      </c>
      <c r="E334" s="12" t="s">
        <v>115</v>
      </c>
      <c r="F334" s="11"/>
      <c r="G334" s="25" t="str">
        <f t="shared" si="38"/>
        <v xml:space="preserve">1300 Red Butte Dr. </v>
      </c>
      <c r="H334" s="13" t="s">
        <v>17</v>
      </c>
      <c r="I334" s="14">
        <v>10995000</v>
      </c>
      <c r="J334" s="13">
        <v>5</v>
      </c>
      <c r="K334" s="13">
        <v>5</v>
      </c>
      <c r="L334" s="11" t="s">
        <v>75</v>
      </c>
      <c r="M334" s="11" t="s">
        <v>553</v>
      </c>
      <c r="N334" s="15" t="str">
        <f t="shared" si="39"/>
        <v>Andrew Ernemann Aspen Snowmass Sotheby's</v>
      </c>
      <c r="O334" s="25"/>
      <c r="P334" s="23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</row>
    <row r="335" spans="1:114" s="78" customFormat="1" ht="27" customHeight="1" x14ac:dyDescent="0.3">
      <c r="A335" s="11">
        <v>135608</v>
      </c>
      <c r="B335" s="12" t="s">
        <v>154</v>
      </c>
      <c r="C335" s="13">
        <v>1410</v>
      </c>
      <c r="D335" s="12" t="s">
        <v>155</v>
      </c>
      <c r="E335" s="12" t="s">
        <v>115</v>
      </c>
      <c r="F335" s="11"/>
      <c r="G335" s="12" t="str">
        <f t="shared" si="38"/>
        <v xml:space="preserve">1410 Red Butte Dr. </v>
      </c>
      <c r="H335" s="13" t="s">
        <v>17</v>
      </c>
      <c r="I335" s="14">
        <v>9250000</v>
      </c>
      <c r="J335" s="13">
        <v>5</v>
      </c>
      <c r="K335" s="13">
        <v>7</v>
      </c>
      <c r="L335" s="11" t="s">
        <v>66</v>
      </c>
      <c r="M335" s="11" t="s">
        <v>67</v>
      </c>
      <c r="N335" s="15" t="str">
        <f t="shared" si="39"/>
        <v>Brian Hazen Coldwell Banker Mason Morse</v>
      </c>
      <c r="O335" s="25"/>
      <c r="P335" s="23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</row>
    <row r="336" spans="1:114" s="12" customFormat="1" ht="27" customHeight="1" x14ac:dyDescent="0.3">
      <c r="A336" s="11">
        <v>139910</v>
      </c>
      <c r="B336" s="12" t="s">
        <v>156</v>
      </c>
      <c r="C336" s="13">
        <v>1445</v>
      </c>
      <c r="D336" s="12" t="s">
        <v>155</v>
      </c>
      <c r="E336" s="12" t="s">
        <v>115</v>
      </c>
      <c r="F336" s="11"/>
      <c r="G336" s="12" t="str">
        <f t="shared" si="38"/>
        <v xml:space="preserve">1445 Red Butte Dr. </v>
      </c>
      <c r="H336" s="13" t="s">
        <v>17</v>
      </c>
      <c r="I336" s="14">
        <v>8450000</v>
      </c>
      <c r="J336" s="13">
        <v>6</v>
      </c>
      <c r="K336" s="13">
        <v>6</v>
      </c>
      <c r="L336" s="11" t="s">
        <v>104</v>
      </c>
      <c r="M336" s="11" t="s">
        <v>553</v>
      </c>
      <c r="N336" s="15" t="str">
        <f t="shared" si="39"/>
        <v>Craig Morris Aspen Snowmass Sotheby's</v>
      </c>
      <c r="O336" s="25"/>
      <c r="P336" s="23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</row>
    <row r="337" spans="1:114" s="67" customFormat="1" ht="27" customHeight="1" x14ac:dyDescent="0.3">
      <c r="A337" s="11">
        <v>139778</v>
      </c>
      <c r="B337" s="12" t="s">
        <v>257</v>
      </c>
      <c r="C337" s="13">
        <v>75</v>
      </c>
      <c r="D337" s="12" t="s">
        <v>258</v>
      </c>
      <c r="E337" s="26" t="s">
        <v>115</v>
      </c>
      <c r="F337" s="11"/>
      <c r="G337" s="12" t="str">
        <f t="shared" si="38"/>
        <v xml:space="preserve">75 Overlook Dr. </v>
      </c>
      <c r="H337" s="13" t="s">
        <v>17</v>
      </c>
      <c r="I337" s="14">
        <v>5750000</v>
      </c>
      <c r="J337" s="13">
        <v>6</v>
      </c>
      <c r="K337" s="13">
        <v>6</v>
      </c>
      <c r="L337" s="11" t="s">
        <v>104</v>
      </c>
      <c r="M337" s="11" t="s">
        <v>553</v>
      </c>
      <c r="N337" s="15" t="str">
        <f t="shared" si="39"/>
        <v>Craig Morris Aspen Snowmass Sotheby's</v>
      </c>
      <c r="O337" s="25"/>
      <c r="P337" s="23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</row>
    <row r="338" spans="1:114" s="69" customFormat="1" ht="27" customHeight="1" x14ac:dyDescent="0.3">
      <c r="A338" s="68" t="s">
        <v>119</v>
      </c>
      <c r="C338" s="70"/>
      <c r="F338" s="71"/>
      <c r="H338" s="70"/>
      <c r="I338" s="72"/>
      <c r="J338" s="70"/>
      <c r="K338" s="70"/>
      <c r="L338" s="71"/>
      <c r="M338" s="71"/>
      <c r="N338" s="71"/>
      <c r="P338" s="73"/>
    </row>
    <row r="339" spans="1:114" s="69" customFormat="1" ht="27" customHeight="1" x14ac:dyDescent="0.3">
      <c r="A339" s="68" t="s">
        <v>621</v>
      </c>
      <c r="C339" s="70"/>
      <c r="F339" s="71"/>
      <c r="H339" s="70"/>
      <c r="I339" s="72"/>
      <c r="J339" s="70"/>
      <c r="K339" s="70"/>
      <c r="L339" s="71"/>
      <c r="M339" s="71"/>
      <c r="N339" s="71"/>
      <c r="P339" s="73"/>
    </row>
    <row r="340" spans="1:114" s="12" customFormat="1" ht="27" customHeight="1" x14ac:dyDescent="0.3">
      <c r="A340" s="11">
        <v>139750</v>
      </c>
      <c r="B340" s="12" t="s">
        <v>157</v>
      </c>
      <c r="C340" s="13">
        <v>39060</v>
      </c>
      <c r="D340" s="12" t="s">
        <v>622</v>
      </c>
      <c r="F340" s="11" t="s">
        <v>159</v>
      </c>
      <c r="G340" s="12" t="str">
        <f t="shared" ref="G340:G351" si="40">(C340&amp;" "&amp;D340&amp;" "&amp;E340&amp;" "&amp;F340 )</f>
        <v>39060 Highway 82,   Unit 4</v>
      </c>
      <c r="H340" s="13" t="s">
        <v>17</v>
      </c>
      <c r="I340" s="14">
        <v>1150000</v>
      </c>
      <c r="J340" s="13">
        <v>2</v>
      </c>
      <c r="K340" s="13">
        <v>2</v>
      </c>
      <c r="L340" s="11" t="s">
        <v>160</v>
      </c>
      <c r="M340" s="11" t="s">
        <v>79</v>
      </c>
      <c r="N340" s="15" t="str">
        <f t="shared" ref="N340:N351" si="41">(L340&amp;" "&amp;M340)</f>
        <v>Bill Stirling Stirling Peak Properties</v>
      </c>
      <c r="O340" s="25"/>
      <c r="P340" s="23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</row>
    <row r="341" spans="1:114" s="78" customFormat="1" ht="27" customHeight="1" x14ac:dyDescent="0.3">
      <c r="A341" s="11">
        <v>139671</v>
      </c>
      <c r="B341" s="12" t="s">
        <v>161</v>
      </c>
      <c r="C341" s="13">
        <v>41</v>
      </c>
      <c r="D341" s="12" t="s">
        <v>162</v>
      </c>
      <c r="E341" s="12" t="s">
        <v>115</v>
      </c>
      <c r="F341" s="11"/>
      <c r="G341" s="12" t="str">
        <f t="shared" si="40"/>
        <v xml:space="preserve">41 Aspen Oak Dr. </v>
      </c>
      <c r="H341" s="13" t="s">
        <v>17</v>
      </c>
      <c r="I341" s="14">
        <v>3495000</v>
      </c>
      <c r="J341" s="13">
        <v>3</v>
      </c>
      <c r="K341" s="13">
        <v>2</v>
      </c>
      <c r="L341" s="11" t="s">
        <v>163</v>
      </c>
      <c r="M341" s="11" t="s">
        <v>553</v>
      </c>
      <c r="N341" s="15" t="str">
        <f t="shared" si="41"/>
        <v>Larry Jones Aspen Snowmass Sotheby's</v>
      </c>
      <c r="O341" s="25"/>
      <c r="P341" s="23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</row>
    <row r="342" spans="1:114" s="25" customFormat="1" ht="27" customHeight="1" x14ac:dyDescent="0.3">
      <c r="A342" s="11">
        <v>141139</v>
      </c>
      <c r="B342" s="12" t="s">
        <v>164</v>
      </c>
      <c r="C342" s="13">
        <v>200</v>
      </c>
      <c r="D342" s="12" t="s">
        <v>165</v>
      </c>
      <c r="E342" s="12" t="s">
        <v>115</v>
      </c>
      <c r="F342" s="11"/>
      <c r="G342" s="12" t="str">
        <f t="shared" si="40"/>
        <v xml:space="preserve">200 Eagle Pines Dr. </v>
      </c>
      <c r="H342" s="13" t="s">
        <v>17</v>
      </c>
      <c r="I342" s="14">
        <v>12995000</v>
      </c>
      <c r="J342" s="13">
        <v>7</v>
      </c>
      <c r="K342" s="13">
        <v>7</v>
      </c>
      <c r="L342" s="11" t="s">
        <v>104</v>
      </c>
      <c r="M342" s="11" t="s">
        <v>553</v>
      </c>
      <c r="N342" s="15" t="str">
        <f t="shared" si="41"/>
        <v>Craig Morris Aspen Snowmass Sotheby's</v>
      </c>
      <c r="P342" s="23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</row>
    <row r="343" spans="1:114" s="12" customFormat="1" ht="27" customHeight="1" x14ac:dyDescent="0.3">
      <c r="A343" s="11">
        <v>133171</v>
      </c>
      <c r="B343" s="12" t="s">
        <v>164</v>
      </c>
      <c r="C343" s="13">
        <v>350</v>
      </c>
      <c r="D343" s="12" t="s">
        <v>166</v>
      </c>
      <c r="E343" s="12" t="s">
        <v>115</v>
      </c>
      <c r="F343" s="11"/>
      <c r="G343" s="12" t="str">
        <f t="shared" si="40"/>
        <v xml:space="preserve">350 Eagle Park Dr. </v>
      </c>
      <c r="H343" s="13" t="s">
        <v>17</v>
      </c>
      <c r="I343" s="14">
        <v>19500000</v>
      </c>
      <c r="J343" s="13">
        <v>6</v>
      </c>
      <c r="K343" s="13">
        <v>6</v>
      </c>
      <c r="L343" s="11" t="s">
        <v>143</v>
      </c>
      <c r="M343" s="11" t="s">
        <v>67</v>
      </c>
      <c r="N343" s="15" t="str">
        <f t="shared" si="41"/>
        <v>Carrie Wells Coldwell Banker Mason Morse</v>
      </c>
      <c r="O343" s="25"/>
      <c r="P343" s="23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</row>
    <row r="344" spans="1:114" s="48" customFormat="1" ht="27" customHeight="1" x14ac:dyDescent="0.3">
      <c r="A344" s="47">
        <v>139937</v>
      </c>
      <c r="B344" s="48" t="s">
        <v>164</v>
      </c>
      <c r="C344" s="49">
        <v>277</v>
      </c>
      <c r="D344" s="48" t="s">
        <v>166</v>
      </c>
      <c r="E344" s="48" t="s">
        <v>115</v>
      </c>
      <c r="F344" s="47"/>
      <c r="G344" s="48" t="str">
        <f t="shared" si="40"/>
        <v xml:space="preserve">277 Eagle Park Dr. </v>
      </c>
      <c r="H344" s="49" t="s">
        <v>17</v>
      </c>
      <c r="I344" s="50">
        <v>17950000</v>
      </c>
      <c r="J344" s="49">
        <v>5</v>
      </c>
      <c r="K344" s="49">
        <v>6</v>
      </c>
      <c r="L344" s="47" t="s">
        <v>143</v>
      </c>
      <c r="M344" s="47" t="s">
        <v>67</v>
      </c>
      <c r="N344" s="47" t="str">
        <f t="shared" si="41"/>
        <v>Carrie Wells Coldwell Banker Mason Morse</v>
      </c>
      <c r="P344" s="51"/>
    </row>
    <row r="345" spans="1:114" s="12" customFormat="1" ht="27" customHeight="1" x14ac:dyDescent="0.3">
      <c r="A345" s="11">
        <v>139668</v>
      </c>
      <c r="B345" s="12" t="s">
        <v>167</v>
      </c>
      <c r="C345" s="13">
        <v>285</v>
      </c>
      <c r="D345" s="12" t="s">
        <v>168</v>
      </c>
      <c r="E345" s="12" t="s">
        <v>115</v>
      </c>
      <c r="F345" s="11"/>
      <c r="G345" s="12" t="str">
        <f t="shared" si="40"/>
        <v xml:space="preserve">285 Pfister Drive Dr. </v>
      </c>
      <c r="H345" s="13" t="s">
        <v>17</v>
      </c>
      <c r="I345" s="14">
        <v>8100000</v>
      </c>
      <c r="J345" s="13">
        <v>6</v>
      </c>
      <c r="K345" s="13">
        <v>6</v>
      </c>
      <c r="L345" s="11" t="s">
        <v>104</v>
      </c>
      <c r="M345" s="11" t="s">
        <v>553</v>
      </c>
      <c r="N345" s="15" t="str">
        <f t="shared" si="41"/>
        <v>Craig Morris Aspen Snowmass Sotheby's</v>
      </c>
      <c r="O345" s="25"/>
      <c r="P345" s="25"/>
    </row>
    <row r="346" spans="1:114" s="12" customFormat="1" ht="27" customHeight="1" x14ac:dyDescent="0.3">
      <c r="A346" s="11">
        <v>140316</v>
      </c>
      <c r="B346" s="12" t="s">
        <v>169</v>
      </c>
      <c r="C346" s="13">
        <v>235</v>
      </c>
      <c r="D346" s="12" t="s">
        <v>170</v>
      </c>
      <c r="E346" s="12" t="s">
        <v>89</v>
      </c>
      <c r="F346" s="11"/>
      <c r="G346" s="12" t="str">
        <f t="shared" si="40"/>
        <v xml:space="preserve">235 Exhibition Ln. </v>
      </c>
      <c r="H346" s="13" t="s">
        <v>17</v>
      </c>
      <c r="I346" s="14">
        <v>7995000</v>
      </c>
      <c r="J346" s="13">
        <v>5</v>
      </c>
      <c r="K346" s="13">
        <v>6</v>
      </c>
      <c r="L346" s="11" t="s">
        <v>31</v>
      </c>
      <c r="M346" s="11" t="s">
        <v>553</v>
      </c>
      <c r="N346" s="15" t="str">
        <f t="shared" si="41"/>
        <v>Chris Klug Aspen Snowmass Sotheby's</v>
      </c>
      <c r="O346" s="25"/>
      <c r="P346" s="25"/>
    </row>
    <row r="347" spans="1:114" s="12" customFormat="1" ht="27" customHeight="1" x14ac:dyDescent="0.3">
      <c r="A347" s="11">
        <v>134752</v>
      </c>
      <c r="B347" s="12" t="s">
        <v>169</v>
      </c>
      <c r="C347" s="13">
        <v>460</v>
      </c>
      <c r="D347" s="12" t="s">
        <v>171</v>
      </c>
      <c r="E347" s="12" t="s">
        <v>89</v>
      </c>
      <c r="F347" s="11"/>
      <c r="G347" s="12" t="str">
        <f t="shared" si="40"/>
        <v xml:space="preserve">460 Thunderbowl Ln. </v>
      </c>
      <c r="H347" s="13" t="s">
        <v>17</v>
      </c>
      <c r="I347" s="14">
        <v>9999000</v>
      </c>
      <c r="J347" s="13">
        <v>6</v>
      </c>
      <c r="K347" s="13">
        <v>6</v>
      </c>
      <c r="L347" s="11" t="s">
        <v>31</v>
      </c>
      <c r="M347" s="11" t="s">
        <v>553</v>
      </c>
      <c r="N347" s="15" t="str">
        <f t="shared" si="41"/>
        <v>Chris Klug Aspen Snowmass Sotheby's</v>
      </c>
      <c r="O347" s="25"/>
      <c r="P347" s="23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</row>
    <row r="348" spans="1:114" s="12" customFormat="1" ht="27" customHeight="1" x14ac:dyDescent="0.3">
      <c r="A348" s="11">
        <v>139314</v>
      </c>
      <c r="B348" s="12" t="s">
        <v>169</v>
      </c>
      <c r="C348" s="13">
        <v>87</v>
      </c>
      <c r="D348" s="12" t="s">
        <v>171</v>
      </c>
      <c r="E348" s="12" t="s">
        <v>255</v>
      </c>
      <c r="F348" s="11" t="s">
        <v>172</v>
      </c>
      <c r="G348" s="12" t="str">
        <f t="shared" si="40"/>
        <v>87 Thunderbowl Ln.,  Unit 7</v>
      </c>
      <c r="H348" s="13" t="s">
        <v>17</v>
      </c>
      <c r="I348" s="14">
        <v>5299000</v>
      </c>
      <c r="J348" s="13">
        <v>4</v>
      </c>
      <c r="K348" s="13">
        <v>5</v>
      </c>
      <c r="L348" s="11" t="s">
        <v>104</v>
      </c>
      <c r="M348" s="11" t="s">
        <v>553</v>
      </c>
      <c r="N348" s="15" t="str">
        <f t="shared" si="41"/>
        <v>Craig Morris Aspen Snowmass Sotheby's</v>
      </c>
      <c r="O348" s="25"/>
      <c r="P348" s="23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</row>
    <row r="349" spans="1:114" s="12" customFormat="1" ht="27" customHeight="1" x14ac:dyDescent="0.3">
      <c r="A349" s="15">
        <v>139667</v>
      </c>
      <c r="B349" s="25" t="s">
        <v>169</v>
      </c>
      <c r="C349" s="45">
        <v>351</v>
      </c>
      <c r="D349" s="25" t="s">
        <v>173</v>
      </c>
      <c r="E349" s="25" t="s">
        <v>115</v>
      </c>
      <c r="F349" s="15"/>
      <c r="G349" s="25" t="str">
        <f t="shared" si="40"/>
        <v xml:space="preserve">351 Glen Eagles Dr. </v>
      </c>
      <c r="H349" s="45" t="s">
        <v>17</v>
      </c>
      <c r="I349" s="46">
        <v>7875000</v>
      </c>
      <c r="J349" s="45">
        <v>6</v>
      </c>
      <c r="K349" s="45">
        <v>6</v>
      </c>
      <c r="L349" s="15" t="s">
        <v>590</v>
      </c>
      <c r="M349" s="15" t="s">
        <v>552</v>
      </c>
      <c r="N349" s="15" t="str">
        <f t="shared" si="41"/>
        <v xml:space="preserve">Mark Lews Aspen Snowmass Sotheby's </v>
      </c>
      <c r="O349" s="25"/>
      <c r="P349" s="23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</row>
    <row r="350" spans="1:114" s="23" customFormat="1" ht="27" customHeight="1" x14ac:dyDescent="0.3">
      <c r="A350" s="11">
        <v>140546</v>
      </c>
      <c r="B350" s="12" t="s">
        <v>175</v>
      </c>
      <c r="C350" s="13">
        <v>991</v>
      </c>
      <c r="D350" s="12" t="s">
        <v>176</v>
      </c>
      <c r="E350" s="12" t="s">
        <v>115</v>
      </c>
      <c r="F350" s="11"/>
      <c r="G350" s="12" t="str">
        <f t="shared" si="40"/>
        <v xml:space="preserve">991 Moore Dr. </v>
      </c>
      <c r="H350" s="13" t="s">
        <v>17</v>
      </c>
      <c r="I350" s="14">
        <v>15950000</v>
      </c>
      <c r="J350" s="13">
        <v>5</v>
      </c>
      <c r="K350" s="13">
        <v>6</v>
      </c>
      <c r="L350" s="11" t="s">
        <v>143</v>
      </c>
      <c r="M350" s="11" t="s">
        <v>67</v>
      </c>
      <c r="N350" s="15" t="str">
        <f t="shared" si="41"/>
        <v>Carrie Wells Coldwell Banker Mason Morse</v>
      </c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</row>
    <row r="351" spans="1:114" s="12" customFormat="1" ht="27" customHeight="1" x14ac:dyDescent="0.3">
      <c r="A351" s="11">
        <v>139319</v>
      </c>
      <c r="B351" s="12" t="s">
        <v>175</v>
      </c>
      <c r="C351" s="13">
        <v>15</v>
      </c>
      <c r="D351" s="12" t="s">
        <v>177</v>
      </c>
      <c r="E351" s="12" t="s">
        <v>115</v>
      </c>
      <c r="F351" s="11"/>
      <c r="G351" s="12" t="str">
        <f t="shared" si="40"/>
        <v xml:space="preserve">15 Shavano Dr. </v>
      </c>
      <c r="H351" s="13" t="s">
        <v>17</v>
      </c>
      <c r="I351" s="14">
        <v>13950000</v>
      </c>
      <c r="J351" s="13">
        <v>6</v>
      </c>
      <c r="K351" s="13">
        <v>3</v>
      </c>
      <c r="L351" s="11" t="s">
        <v>178</v>
      </c>
      <c r="M351" s="11" t="s">
        <v>67</v>
      </c>
      <c r="N351" s="15" t="str">
        <f t="shared" si="41"/>
        <v>Carol Hood Peterson Coldwell Banker Mason Morse</v>
      </c>
      <c r="O351" s="25"/>
      <c r="P351" s="23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</row>
    <row r="352" spans="1:114" s="69" customFormat="1" ht="27" customHeight="1" x14ac:dyDescent="0.3">
      <c r="A352" s="68" t="s">
        <v>179</v>
      </c>
      <c r="C352" s="70"/>
      <c r="F352" s="71"/>
      <c r="H352" s="70"/>
      <c r="I352" s="72"/>
      <c r="J352" s="70"/>
      <c r="K352" s="70"/>
      <c r="L352" s="71"/>
      <c r="M352" s="71"/>
      <c r="N352" s="71"/>
      <c r="P352" s="73"/>
    </row>
    <row r="353" spans="1:114" s="69" customFormat="1" ht="27" customHeight="1" x14ac:dyDescent="0.3">
      <c r="A353" s="68" t="s">
        <v>259</v>
      </c>
      <c r="C353" s="70"/>
      <c r="F353" s="71"/>
      <c r="H353" s="70"/>
      <c r="I353" s="72"/>
      <c r="J353" s="70"/>
      <c r="K353" s="70"/>
      <c r="L353" s="71"/>
      <c r="M353" s="71"/>
      <c r="N353" s="71"/>
      <c r="P353" s="73"/>
    </row>
    <row r="354" spans="1:114" s="67" customFormat="1" ht="27" customHeight="1" x14ac:dyDescent="0.3">
      <c r="A354" s="11">
        <v>139688</v>
      </c>
      <c r="B354" s="12" t="s">
        <v>181</v>
      </c>
      <c r="C354" s="13">
        <v>360</v>
      </c>
      <c r="D354" s="12" t="s">
        <v>182</v>
      </c>
      <c r="E354" s="12" t="s">
        <v>115</v>
      </c>
      <c r="F354" s="11"/>
      <c r="G354" s="12" t="str">
        <f t="shared" ref="G354:G364" si="42">(C354&amp;" "&amp;D354&amp;" "&amp;E354&amp;" "&amp;F354 )</f>
        <v xml:space="preserve">360 S. Starwood Dr. </v>
      </c>
      <c r="H354" s="13" t="s">
        <v>17</v>
      </c>
      <c r="I354" s="14">
        <v>13995000</v>
      </c>
      <c r="J354" s="13">
        <v>5</v>
      </c>
      <c r="K354" s="13">
        <v>5</v>
      </c>
      <c r="L354" s="11" t="s">
        <v>143</v>
      </c>
      <c r="M354" s="11" t="s">
        <v>67</v>
      </c>
      <c r="N354" s="15" t="str">
        <f t="shared" ref="N354:N364" si="43">(L354&amp;" "&amp;M354)</f>
        <v>Carrie Wells Coldwell Banker Mason Morse</v>
      </c>
      <c r="O354" s="25"/>
      <c r="P354" s="23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</row>
    <row r="355" spans="1:114" s="12" customFormat="1" ht="27" customHeight="1" x14ac:dyDescent="0.3">
      <c r="A355" s="11">
        <v>136497</v>
      </c>
      <c r="B355" s="12" t="s">
        <v>181</v>
      </c>
      <c r="C355" s="13">
        <v>895</v>
      </c>
      <c r="D355" s="12" t="s">
        <v>182</v>
      </c>
      <c r="E355" s="12" t="s">
        <v>115</v>
      </c>
      <c r="F355" s="11"/>
      <c r="G355" s="12" t="str">
        <f t="shared" si="42"/>
        <v xml:space="preserve">895 S. Starwood Dr. </v>
      </c>
      <c r="H355" s="13" t="s">
        <v>17</v>
      </c>
      <c r="I355" s="14">
        <v>4495000</v>
      </c>
      <c r="J355" s="13">
        <v>5</v>
      </c>
      <c r="K355" s="13">
        <v>5</v>
      </c>
      <c r="L355" s="11" t="s">
        <v>183</v>
      </c>
      <c r="M355" s="11" t="s">
        <v>553</v>
      </c>
      <c r="N355" s="15" t="str">
        <f t="shared" si="43"/>
        <v>Carol Dopkin Aspen Snowmass Sotheby's</v>
      </c>
      <c r="O355" s="25"/>
      <c r="P355" s="23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</row>
    <row r="356" spans="1:114" s="12" customFormat="1" ht="27" customHeight="1" x14ac:dyDescent="0.3">
      <c r="A356" s="11">
        <v>136390</v>
      </c>
      <c r="B356" s="12" t="s">
        <v>181</v>
      </c>
      <c r="C356" s="13">
        <v>802</v>
      </c>
      <c r="D356" s="12" t="s">
        <v>182</v>
      </c>
      <c r="E356" s="12" t="s">
        <v>115</v>
      </c>
      <c r="F356" s="11"/>
      <c r="G356" s="12" t="str">
        <f t="shared" si="42"/>
        <v xml:space="preserve">802 S. Starwood Dr. </v>
      </c>
      <c r="H356" s="13" t="s">
        <v>17</v>
      </c>
      <c r="I356" s="14">
        <v>7450000</v>
      </c>
      <c r="J356" s="13">
        <v>6</v>
      </c>
      <c r="K356" s="13">
        <v>7</v>
      </c>
      <c r="L356" s="11" t="s">
        <v>184</v>
      </c>
      <c r="M356" s="11" t="s">
        <v>69</v>
      </c>
      <c r="N356" s="15" t="str">
        <f t="shared" si="43"/>
        <v>Kristin Balko Douglas Elliman Real Estate</v>
      </c>
      <c r="O356" s="25"/>
      <c r="P356" s="23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</row>
    <row r="357" spans="1:114" s="12" customFormat="1" ht="27" customHeight="1" x14ac:dyDescent="0.3">
      <c r="A357" s="15">
        <v>134737</v>
      </c>
      <c r="B357" s="23" t="s">
        <v>181</v>
      </c>
      <c r="C357" s="45">
        <v>44</v>
      </c>
      <c r="D357" s="23" t="s">
        <v>186</v>
      </c>
      <c r="E357" s="23" t="s">
        <v>115</v>
      </c>
      <c r="F357" s="15"/>
      <c r="G357" s="25" t="str">
        <f t="shared" si="42"/>
        <v xml:space="preserve">44 Johnson Dr. </v>
      </c>
      <c r="H357" s="45" t="s">
        <v>17</v>
      </c>
      <c r="I357" s="46">
        <v>13900000</v>
      </c>
      <c r="J357" s="45">
        <v>7</v>
      </c>
      <c r="K357" s="45">
        <v>8</v>
      </c>
      <c r="L357" s="15" t="s">
        <v>183</v>
      </c>
      <c r="M357" s="15" t="s">
        <v>553</v>
      </c>
      <c r="N357" s="15" t="str">
        <f t="shared" si="43"/>
        <v>Carol Dopkin Aspen Snowmass Sotheby's</v>
      </c>
      <c r="O357" s="25"/>
      <c r="P357" s="23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</row>
    <row r="358" spans="1:114" s="12" customFormat="1" ht="27" customHeight="1" x14ac:dyDescent="0.3">
      <c r="A358" s="11">
        <v>140358</v>
      </c>
      <c r="B358" s="12" t="s">
        <v>181</v>
      </c>
      <c r="C358" s="13">
        <v>498</v>
      </c>
      <c r="D358" s="12" t="s">
        <v>182</v>
      </c>
      <c r="E358" s="12" t="s">
        <v>115</v>
      </c>
      <c r="F358" s="11"/>
      <c r="G358" s="12" t="str">
        <f t="shared" si="42"/>
        <v xml:space="preserve">498 S. Starwood Dr. </v>
      </c>
      <c r="H358" s="13" t="s">
        <v>17</v>
      </c>
      <c r="I358" s="14">
        <v>5495000</v>
      </c>
      <c r="J358" s="13">
        <v>6</v>
      </c>
      <c r="K358" s="13">
        <v>6</v>
      </c>
      <c r="L358" s="11" t="s">
        <v>133</v>
      </c>
      <c r="M358" s="11" t="s">
        <v>553</v>
      </c>
      <c r="N358" s="15" t="str">
        <f t="shared" si="43"/>
        <v>Penney Carruth Aspen Snowmass Sotheby's</v>
      </c>
      <c r="O358" s="25"/>
      <c r="P358" s="25"/>
    </row>
    <row r="359" spans="1:114" s="12" customFormat="1" ht="27" customHeight="1" x14ac:dyDescent="0.3">
      <c r="A359" s="11">
        <v>134799</v>
      </c>
      <c r="B359" s="12" t="s">
        <v>181</v>
      </c>
      <c r="C359" s="13" t="s">
        <v>185</v>
      </c>
      <c r="D359" s="12" t="s">
        <v>186</v>
      </c>
      <c r="E359" s="12" t="s">
        <v>115</v>
      </c>
      <c r="F359" s="11"/>
      <c r="G359" s="12" t="str">
        <f t="shared" si="42"/>
        <v xml:space="preserve">570 &amp; 678 Johnson Dr. </v>
      </c>
      <c r="H359" s="13" t="s">
        <v>17</v>
      </c>
      <c r="I359" s="14">
        <v>9000000</v>
      </c>
      <c r="J359" s="13">
        <v>11</v>
      </c>
      <c r="K359" s="13">
        <v>7</v>
      </c>
      <c r="L359" s="11" t="s">
        <v>183</v>
      </c>
      <c r="M359" s="11" t="s">
        <v>553</v>
      </c>
      <c r="N359" s="15" t="str">
        <f t="shared" si="43"/>
        <v>Carol Dopkin Aspen Snowmass Sotheby's</v>
      </c>
      <c r="O359" s="25"/>
      <c r="P359" s="25"/>
    </row>
    <row r="360" spans="1:114" s="12" customFormat="1" ht="27" customHeight="1" x14ac:dyDescent="0.3">
      <c r="A360" s="28">
        <v>135715</v>
      </c>
      <c r="B360" s="26" t="s">
        <v>181</v>
      </c>
      <c r="C360" s="29">
        <v>574</v>
      </c>
      <c r="D360" s="26" t="s">
        <v>186</v>
      </c>
      <c r="E360" s="26" t="s">
        <v>115</v>
      </c>
      <c r="F360" s="28"/>
      <c r="G360" s="26" t="str">
        <f t="shared" si="42"/>
        <v xml:space="preserve">574 Johnson Dr. </v>
      </c>
      <c r="H360" s="29" t="s">
        <v>17</v>
      </c>
      <c r="I360" s="31">
        <v>4495000</v>
      </c>
      <c r="J360" s="29">
        <v>4</v>
      </c>
      <c r="K360" s="29">
        <v>4</v>
      </c>
      <c r="L360" s="28" t="s">
        <v>187</v>
      </c>
      <c r="M360" s="28" t="s">
        <v>553</v>
      </c>
      <c r="N360" s="15" t="str">
        <f t="shared" si="43"/>
        <v>Patricia Marquis, MCNE Aspen Snowmass Sotheby's</v>
      </c>
      <c r="O360" s="25"/>
      <c r="P360" s="23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</row>
    <row r="361" spans="1:114" s="48" customFormat="1" ht="27" customHeight="1" x14ac:dyDescent="0.3">
      <c r="A361" s="47">
        <v>138827</v>
      </c>
      <c r="B361" s="48" t="s">
        <v>181</v>
      </c>
      <c r="C361" s="49">
        <v>173</v>
      </c>
      <c r="D361" s="48" t="s">
        <v>188</v>
      </c>
      <c r="E361" s="48" t="s">
        <v>115</v>
      </c>
      <c r="F361" s="47"/>
      <c r="G361" s="48" t="str">
        <f t="shared" si="42"/>
        <v xml:space="preserve">173 Buchanan Dr. </v>
      </c>
      <c r="H361" s="49" t="s">
        <v>17</v>
      </c>
      <c r="I361" s="50">
        <v>5995000</v>
      </c>
      <c r="J361" s="49">
        <v>6</v>
      </c>
      <c r="K361" s="49">
        <v>7</v>
      </c>
      <c r="L361" s="47" t="s">
        <v>150</v>
      </c>
      <c r="M361" s="47" t="s">
        <v>19</v>
      </c>
      <c r="N361" s="47" t="str">
        <f t="shared" si="43"/>
        <v>Steven Shane Shane Aspen Real Estate</v>
      </c>
      <c r="P361" s="51"/>
    </row>
    <row r="362" spans="1:114" s="12" customFormat="1" ht="27" customHeight="1" x14ac:dyDescent="0.3">
      <c r="A362" s="11">
        <v>139711</v>
      </c>
      <c r="B362" s="12" t="s">
        <v>181</v>
      </c>
      <c r="C362" s="13">
        <v>567</v>
      </c>
      <c r="D362" s="12" t="s">
        <v>189</v>
      </c>
      <c r="E362" s="12" t="s">
        <v>115</v>
      </c>
      <c r="F362" s="11"/>
      <c r="G362" s="12" t="str">
        <f t="shared" si="42"/>
        <v xml:space="preserve">567 N. Starwood Dr. </v>
      </c>
      <c r="H362" s="13" t="s">
        <v>17</v>
      </c>
      <c r="I362" s="14">
        <v>5995000</v>
      </c>
      <c r="J362" s="13">
        <v>4</v>
      </c>
      <c r="K362" s="13">
        <v>4</v>
      </c>
      <c r="L362" s="11" t="s">
        <v>104</v>
      </c>
      <c r="M362" s="11" t="s">
        <v>553</v>
      </c>
      <c r="N362" s="15" t="str">
        <f t="shared" si="43"/>
        <v>Craig Morris Aspen Snowmass Sotheby's</v>
      </c>
      <c r="O362" s="25"/>
      <c r="P362" s="23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</row>
    <row r="363" spans="1:114" s="12" customFormat="1" ht="27" customHeight="1" x14ac:dyDescent="0.3">
      <c r="A363" s="11">
        <v>139430</v>
      </c>
      <c r="B363" s="12" t="s">
        <v>181</v>
      </c>
      <c r="C363" s="13">
        <v>606</v>
      </c>
      <c r="D363" s="12" t="s">
        <v>182</v>
      </c>
      <c r="E363" s="12" t="s">
        <v>115</v>
      </c>
      <c r="F363" s="11"/>
      <c r="G363" s="12" t="str">
        <f t="shared" si="42"/>
        <v xml:space="preserve">606 S. Starwood Dr. </v>
      </c>
      <c r="H363" s="13" t="s">
        <v>17</v>
      </c>
      <c r="I363" s="14">
        <v>3375000</v>
      </c>
      <c r="J363" s="13">
        <v>3</v>
      </c>
      <c r="K363" s="13">
        <v>2</v>
      </c>
      <c r="L363" s="11" t="s">
        <v>150</v>
      </c>
      <c r="M363" s="11" t="s">
        <v>19</v>
      </c>
      <c r="N363" s="15" t="str">
        <f t="shared" si="43"/>
        <v>Steven Shane Shane Aspen Real Estate</v>
      </c>
      <c r="O363" s="25"/>
      <c r="P363" s="23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</row>
    <row r="364" spans="1:114" s="12" customFormat="1" ht="27" customHeight="1" x14ac:dyDescent="0.3">
      <c r="A364" s="11">
        <v>137090</v>
      </c>
      <c r="B364" s="12" t="s">
        <v>181</v>
      </c>
      <c r="C364" s="13">
        <v>1200</v>
      </c>
      <c r="D364" s="12" t="s">
        <v>190</v>
      </c>
      <c r="E364" s="12" t="s">
        <v>115</v>
      </c>
      <c r="F364" s="11"/>
      <c r="G364" s="12" t="str">
        <f t="shared" si="42"/>
        <v xml:space="preserve">1200 Kessler Dr. </v>
      </c>
      <c r="H364" s="13" t="s">
        <v>17</v>
      </c>
      <c r="I364" s="14">
        <v>17950000</v>
      </c>
      <c r="J364" s="13">
        <v>5</v>
      </c>
      <c r="K364" s="13">
        <v>7</v>
      </c>
      <c r="L364" s="11" t="s">
        <v>104</v>
      </c>
      <c r="M364" s="11" t="s">
        <v>553</v>
      </c>
      <c r="N364" s="15" t="str">
        <f t="shared" si="43"/>
        <v>Craig Morris Aspen Snowmass Sotheby's</v>
      </c>
      <c r="O364" s="25"/>
      <c r="P364" s="23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</row>
    <row r="365" spans="1:114" s="69" customFormat="1" ht="27" customHeight="1" x14ac:dyDescent="0.3">
      <c r="A365" s="68" t="s">
        <v>179</v>
      </c>
      <c r="C365" s="70"/>
      <c r="F365" s="71"/>
      <c r="H365" s="70"/>
      <c r="I365" s="72"/>
      <c r="J365" s="70"/>
      <c r="K365" s="70"/>
      <c r="L365" s="71"/>
      <c r="M365" s="71"/>
      <c r="N365" s="71"/>
      <c r="P365" s="73"/>
    </row>
    <row r="366" spans="1:114" s="69" customFormat="1" ht="27" customHeight="1" x14ac:dyDescent="0.3">
      <c r="A366" s="68" t="s">
        <v>191</v>
      </c>
      <c r="C366" s="70"/>
      <c r="F366" s="71"/>
      <c r="H366" s="70"/>
      <c r="I366" s="72"/>
      <c r="J366" s="70"/>
      <c r="K366" s="70"/>
      <c r="L366" s="71"/>
      <c r="M366" s="71"/>
      <c r="N366" s="71"/>
      <c r="P366" s="73"/>
    </row>
    <row r="367" spans="1:114" s="75" customFormat="1" ht="27" customHeight="1" x14ac:dyDescent="0.3">
      <c r="A367" s="11">
        <v>134995</v>
      </c>
      <c r="B367" s="12" t="s">
        <v>192</v>
      </c>
      <c r="C367" s="13">
        <v>2780</v>
      </c>
      <c r="D367" s="12" t="s">
        <v>193</v>
      </c>
      <c r="E367" s="12" t="s">
        <v>98</v>
      </c>
      <c r="F367" s="11"/>
      <c r="G367" s="12" t="str">
        <f t="shared" ref="G367:G376" si="44">(C367&amp;" "&amp;D367&amp;" "&amp;E367&amp;" "&amp;F367 )</f>
        <v xml:space="preserve">2780 Mclain Flats Rd. </v>
      </c>
      <c r="H367" s="13" t="s">
        <v>17</v>
      </c>
      <c r="I367" s="14">
        <v>13900000</v>
      </c>
      <c r="J367" s="13">
        <v>7</v>
      </c>
      <c r="K367" s="13">
        <v>7</v>
      </c>
      <c r="L367" s="11" t="s">
        <v>194</v>
      </c>
      <c r="M367" s="11" t="s">
        <v>69</v>
      </c>
      <c r="N367" s="15" t="str">
        <f t="shared" ref="N367:N376" si="45">(L367&amp;" "&amp;M367)</f>
        <v>Jill Shore Douglas Elliman Real Estate</v>
      </c>
      <c r="O367" s="25"/>
      <c r="P367" s="23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</row>
    <row r="368" spans="1:114" s="12" customFormat="1" ht="27" customHeight="1" x14ac:dyDescent="0.3">
      <c r="A368" s="11">
        <v>137929</v>
      </c>
      <c r="B368" s="12" t="s">
        <v>176</v>
      </c>
      <c r="C368" s="13">
        <v>275</v>
      </c>
      <c r="D368" s="12" t="s">
        <v>195</v>
      </c>
      <c r="E368" s="12" t="s">
        <v>89</v>
      </c>
      <c r="F368" s="11"/>
      <c r="G368" s="12" t="str">
        <f t="shared" si="44"/>
        <v xml:space="preserve">275 Sunnyside Ln. </v>
      </c>
      <c r="H368" s="13" t="s">
        <v>17</v>
      </c>
      <c r="I368" s="14">
        <v>36000000</v>
      </c>
      <c r="J368" s="13">
        <v>8</v>
      </c>
      <c r="K368" s="13">
        <v>8</v>
      </c>
      <c r="L368" s="11" t="s">
        <v>196</v>
      </c>
      <c r="M368" s="11" t="s">
        <v>55</v>
      </c>
      <c r="N368" s="15" t="str">
        <f t="shared" si="45"/>
        <v>Jonathan Feinberg Aspen Associates Realty Group</v>
      </c>
      <c r="O368" s="25"/>
      <c r="P368" s="23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</row>
    <row r="369" spans="1:114" s="12" customFormat="1" ht="27" customHeight="1" x14ac:dyDescent="0.3">
      <c r="A369" s="11">
        <v>130921</v>
      </c>
      <c r="B369" s="12" t="s">
        <v>176</v>
      </c>
      <c r="C369" s="13">
        <v>455</v>
      </c>
      <c r="D369" s="12" t="s">
        <v>195</v>
      </c>
      <c r="E369" s="12" t="s">
        <v>89</v>
      </c>
      <c r="F369" s="11"/>
      <c r="G369" s="12" t="str">
        <f t="shared" si="44"/>
        <v xml:space="preserve">455 Sunnyside Ln. </v>
      </c>
      <c r="H369" s="13" t="s">
        <v>17</v>
      </c>
      <c r="I369" s="14">
        <v>36000000</v>
      </c>
      <c r="J369" s="13">
        <v>8</v>
      </c>
      <c r="K369" s="13">
        <v>8</v>
      </c>
      <c r="L369" s="11" t="s">
        <v>64</v>
      </c>
      <c r="M369" s="11" t="s">
        <v>65</v>
      </c>
      <c r="N369" s="15" t="str">
        <f t="shared" si="45"/>
        <v>Robert Bowden Bowden Properties</v>
      </c>
      <c r="O369" s="25"/>
      <c r="P369" s="25"/>
    </row>
    <row r="370" spans="1:114" s="12" customFormat="1" ht="27" customHeight="1" x14ac:dyDescent="0.3">
      <c r="A370" s="11">
        <v>139438</v>
      </c>
      <c r="B370" s="12" t="s">
        <v>197</v>
      </c>
      <c r="C370" s="13">
        <v>910</v>
      </c>
      <c r="D370" s="12" t="s">
        <v>198</v>
      </c>
      <c r="E370" s="12" t="s">
        <v>115</v>
      </c>
      <c r="F370" s="11"/>
      <c r="G370" s="12" t="str">
        <f t="shared" si="44"/>
        <v xml:space="preserve">910 White Star Dr. </v>
      </c>
      <c r="H370" s="13" t="s">
        <v>17</v>
      </c>
      <c r="I370" s="14">
        <v>12500000</v>
      </c>
      <c r="J370" s="13">
        <v>8</v>
      </c>
      <c r="K370" s="13">
        <v>8</v>
      </c>
      <c r="L370" s="11" t="s">
        <v>104</v>
      </c>
      <c r="M370" s="11" t="s">
        <v>553</v>
      </c>
      <c r="N370" s="15" t="str">
        <f t="shared" si="45"/>
        <v>Craig Morris Aspen Snowmass Sotheby's</v>
      </c>
      <c r="O370" s="25"/>
      <c r="P370" s="25"/>
    </row>
    <row r="371" spans="1:114" s="12" customFormat="1" ht="27" customHeight="1" x14ac:dyDescent="0.3">
      <c r="A371" s="11">
        <v>137490</v>
      </c>
      <c r="B371" s="12" t="s">
        <v>199</v>
      </c>
      <c r="C371" s="13">
        <v>7950</v>
      </c>
      <c r="D371" s="12" t="s">
        <v>200</v>
      </c>
      <c r="E371" s="12" t="s">
        <v>98</v>
      </c>
      <c r="F371" s="11"/>
      <c r="G371" s="12" t="str">
        <f t="shared" si="44"/>
        <v xml:space="preserve">7950 Upper River Rd. </v>
      </c>
      <c r="H371" s="13" t="s">
        <v>201</v>
      </c>
      <c r="I371" s="14">
        <v>5700000</v>
      </c>
      <c r="J371" s="13">
        <v>4</v>
      </c>
      <c r="K371" s="13">
        <v>3</v>
      </c>
      <c r="L371" s="11" t="s">
        <v>150</v>
      </c>
      <c r="M371" s="11" t="s">
        <v>19</v>
      </c>
      <c r="N371" s="15" t="str">
        <f t="shared" si="45"/>
        <v>Steven Shane Shane Aspen Real Estate</v>
      </c>
      <c r="O371" s="25"/>
      <c r="P371" s="23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</row>
    <row r="372" spans="1:114" s="23" customFormat="1" ht="27" customHeight="1" x14ac:dyDescent="0.3">
      <c r="A372" s="15">
        <v>137500</v>
      </c>
      <c r="B372" s="23" t="s">
        <v>199</v>
      </c>
      <c r="C372" s="45">
        <v>8895</v>
      </c>
      <c r="D372" s="23" t="s">
        <v>200</v>
      </c>
      <c r="E372" s="23" t="s">
        <v>98</v>
      </c>
      <c r="F372" s="15"/>
      <c r="G372" s="25" t="str">
        <f t="shared" si="44"/>
        <v xml:space="preserve">8895 Upper River Rd. </v>
      </c>
      <c r="H372" s="45" t="s">
        <v>201</v>
      </c>
      <c r="I372" s="46">
        <v>3925000</v>
      </c>
      <c r="J372" s="45">
        <v>4</v>
      </c>
      <c r="K372" s="45">
        <v>3</v>
      </c>
      <c r="L372" s="15" t="s">
        <v>611</v>
      </c>
      <c r="M372" s="15" t="s">
        <v>553</v>
      </c>
      <c r="N372" s="15" t="str">
        <f t="shared" si="45"/>
        <v>Maureen Stapleton Aspen Snowmass Sotheby's</v>
      </c>
    </row>
    <row r="373" spans="1:114" s="25" customFormat="1" ht="27" customHeight="1" x14ac:dyDescent="0.3">
      <c r="A373" s="15">
        <v>139838</v>
      </c>
      <c r="B373" s="25" t="s">
        <v>199</v>
      </c>
      <c r="C373" s="45">
        <v>109</v>
      </c>
      <c r="D373" s="25" t="s">
        <v>202</v>
      </c>
      <c r="E373" s="25" t="s">
        <v>89</v>
      </c>
      <c r="F373" s="15"/>
      <c r="G373" s="25" t="str">
        <f t="shared" si="44"/>
        <v xml:space="preserve">109 Little Texas Ln. </v>
      </c>
      <c r="H373" s="45" t="s">
        <v>201</v>
      </c>
      <c r="I373" s="46">
        <v>2950000</v>
      </c>
      <c r="J373" s="45">
        <v>3</v>
      </c>
      <c r="K373" s="45">
        <v>3</v>
      </c>
      <c r="L373" s="15" t="s">
        <v>203</v>
      </c>
      <c r="M373" s="15" t="s">
        <v>553</v>
      </c>
      <c r="N373" s="15" t="str">
        <f t="shared" si="45"/>
        <v>Thomas Melberg Aspen Snowmass Sotheby's</v>
      </c>
      <c r="P373" s="23"/>
    </row>
    <row r="374" spans="1:114" s="25" customFormat="1" ht="27" customHeight="1" x14ac:dyDescent="0.3">
      <c r="A374" s="15">
        <v>139895</v>
      </c>
      <c r="B374" s="25" t="s">
        <v>52</v>
      </c>
      <c r="C374" s="45" t="s">
        <v>206</v>
      </c>
      <c r="D374" s="25" t="s">
        <v>207</v>
      </c>
      <c r="E374" s="25" t="s">
        <v>103</v>
      </c>
      <c r="F374" s="15"/>
      <c r="G374" s="25" t="str">
        <f t="shared" si="44"/>
        <v xml:space="preserve">20 &amp; 40 Waterstone Way </v>
      </c>
      <c r="H374" s="45" t="s">
        <v>201</v>
      </c>
      <c r="I374" s="46">
        <v>10900000</v>
      </c>
      <c r="J374" s="45">
        <v>5</v>
      </c>
      <c r="K374" s="45">
        <v>5</v>
      </c>
      <c r="L374" s="15" t="s">
        <v>208</v>
      </c>
      <c r="M374" s="15" t="s">
        <v>67</v>
      </c>
      <c r="N374" s="15" t="str">
        <f t="shared" si="45"/>
        <v>Kimberlee Coates Coldwell Banker Mason Morse</v>
      </c>
      <c r="P374" s="23"/>
    </row>
    <row r="375" spans="1:114" s="25" customFormat="1" ht="27" customHeight="1" x14ac:dyDescent="0.3">
      <c r="A375" s="15">
        <v>139857</v>
      </c>
      <c r="B375" s="25" t="s">
        <v>199</v>
      </c>
      <c r="C375" s="45" t="s">
        <v>209</v>
      </c>
      <c r="D375" s="25" t="s">
        <v>207</v>
      </c>
      <c r="E375" s="25" t="s">
        <v>103</v>
      </c>
      <c r="F375" s="15"/>
      <c r="G375" s="25" t="str">
        <f t="shared" si="44"/>
        <v xml:space="preserve">20-50 Waterstone Way </v>
      </c>
      <c r="H375" s="45" t="s">
        <v>201</v>
      </c>
      <c r="I375" s="46">
        <v>16900000</v>
      </c>
      <c r="J375" s="45">
        <v>9</v>
      </c>
      <c r="K375" s="45">
        <v>9</v>
      </c>
      <c r="L375" s="15" t="s">
        <v>208</v>
      </c>
      <c r="M375" s="15" t="s">
        <v>67</v>
      </c>
      <c r="N375" s="15" t="str">
        <f t="shared" si="45"/>
        <v>Kimberlee Coates Coldwell Banker Mason Morse</v>
      </c>
      <c r="P375" s="23"/>
    </row>
    <row r="376" spans="1:114" ht="27" customHeight="1" x14ac:dyDescent="0.3">
      <c r="A376" s="11">
        <v>134017</v>
      </c>
      <c r="B376" s="12" t="s">
        <v>199</v>
      </c>
      <c r="C376" s="13">
        <v>232</v>
      </c>
      <c r="D376" s="12" t="s">
        <v>210</v>
      </c>
      <c r="E376" s="12" t="s">
        <v>98</v>
      </c>
      <c r="G376" s="12" t="str">
        <f t="shared" si="44"/>
        <v xml:space="preserve">232 Woods Rd. </v>
      </c>
      <c r="H376" s="13" t="s">
        <v>201</v>
      </c>
      <c r="I376" s="14">
        <v>4490000</v>
      </c>
      <c r="J376" s="13">
        <v>5</v>
      </c>
      <c r="K376" s="13">
        <v>5</v>
      </c>
      <c r="L376" s="11" t="s">
        <v>183</v>
      </c>
      <c r="M376" s="11" t="s">
        <v>553</v>
      </c>
      <c r="N376" s="15" t="str">
        <f t="shared" si="45"/>
        <v>Carol Dopkin Aspen Snowmass Sotheby's</v>
      </c>
    </row>
    <row r="377" spans="1:114" s="69" customFormat="1" ht="27" customHeight="1" x14ac:dyDescent="0.3">
      <c r="A377" s="68" t="s">
        <v>179</v>
      </c>
      <c r="C377" s="70"/>
      <c r="F377" s="71"/>
      <c r="H377" s="70"/>
      <c r="I377" s="72"/>
      <c r="J377" s="70"/>
      <c r="K377" s="70"/>
      <c r="L377" s="71"/>
      <c r="M377" s="71"/>
      <c r="N377" s="71"/>
      <c r="P377" s="73"/>
    </row>
    <row r="378" spans="1:114" s="69" customFormat="1" ht="27" customHeight="1" x14ac:dyDescent="0.3">
      <c r="A378" s="68" t="s">
        <v>211</v>
      </c>
      <c r="C378" s="70"/>
      <c r="F378" s="71"/>
      <c r="H378" s="70"/>
      <c r="I378" s="72"/>
      <c r="J378" s="70"/>
      <c r="K378" s="70"/>
      <c r="L378" s="71"/>
      <c r="M378" s="71"/>
      <c r="N378" s="71"/>
      <c r="P378" s="73"/>
    </row>
    <row r="379" spans="1:114" s="12" customFormat="1" ht="27" customHeight="1" x14ac:dyDescent="0.3">
      <c r="A379" s="11">
        <v>135276</v>
      </c>
      <c r="B379" s="12" t="s">
        <v>212</v>
      </c>
      <c r="C379" s="13">
        <v>1125</v>
      </c>
      <c r="D379" s="12" t="s">
        <v>213</v>
      </c>
      <c r="E379" s="12" t="s">
        <v>115</v>
      </c>
      <c r="F379" s="11"/>
      <c r="G379" s="12" t="str">
        <f t="shared" ref="G379:G387" si="46">(C379&amp;" "&amp;D379&amp;" "&amp;E379&amp;" "&amp;F379 )</f>
        <v xml:space="preserve">1125 Chaparral Dr. </v>
      </c>
      <c r="H379" s="13" t="s">
        <v>201</v>
      </c>
      <c r="I379" s="14">
        <v>4950000</v>
      </c>
      <c r="J379" s="13">
        <v>1</v>
      </c>
      <c r="K379" s="13">
        <v>1</v>
      </c>
      <c r="L379" s="11" t="s">
        <v>214</v>
      </c>
      <c r="M379" s="11" t="s">
        <v>553</v>
      </c>
      <c r="N379" s="15" t="str">
        <f t="shared" ref="N379:N387" si="47">(L379&amp;" "&amp;M379)</f>
        <v>Noel Hallisey Aspen Snowmass Sotheby's</v>
      </c>
      <c r="O379" s="25"/>
      <c r="P379" s="23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</row>
    <row r="380" spans="1:114" s="12" customFormat="1" ht="27" customHeight="1" x14ac:dyDescent="0.3">
      <c r="A380" s="15">
        <v>141350</v>
      </c>
      <c r="B380" s="25" t="s">
        <v>213</v>
      </c>
      <c r="C380" s="45">
        <v>2421</v>
      </c>
      <c r="D380" s="25" t="s">
        <v>204</v>
      </c>
      <c r="E380" s="25" t="s">
        <v>103</v>
      </c>
      <c r="F380" s="15"/>
      <c r="G380" s="25" t="str">
        <f>(C380&amp;" "&amp;D380&amp;" "&amp;E380&amp;" "&amp;F380 )</f>
        <v xml:space="preserve">2421 Discovery Way </v>
      </c>
      <c r="H380" s="45" t="s">
        <v>205</v>
      </c>
      <c r="I380" s="46">
        <v>13900000</v>
      </c>
      <c r="J380" s="45">
        <v>1</v>
      </c>
      <c r="K380" s="45">
        <v>1</v>
      </c>
      <c r="L380" s="15" t="s">
        <v>578</v>
      </c>
      <c r="M380" s="15" t="s">
        <v>55</v>
      </c>
      <c r="N380" s="15" t="str">
        <f t="shared" si="47"/>
        <v>Ryan Elston Aspen Associates Realty Group</v>
      </c>
      <c r="O380" s="25"/>
      <c r="P380" s="25"/>
    </row>
    <row r="381" spans="1:114" s="48" customFormat="1" ht="27" customHeight="1" x14ac:dyDescent="0.3">
      <c r="A381" s="47">
        <v>132079</v>
      </c>
      <c r="B381" s="48" t="s">
        <v>199</v>
      </c>
      <c r="C381" s="49" t="s">
        <v>215</v>
      </c>
      <c r="D381" s="48" t="s">
        <v>201</v>
      </c>
      <c r="E381" s="48" t="s">
        <v>98</v>
      </c>
      <c r="F381" s="47"/>
      <c r="G381" s="48" t="str">
        <f t="shared" si="46"/>
        <v xml:space="preserve">391 &amp; 401 Woody Creek Rd. </v>
      </c>
      <c r="H381" s="49" t="s">
        <v>201</v>
      </c>
      <c r="I381" s="50">
        <v>14950000</v>
      </c>
      <c r="J381" s="49">
        <v>6</v>
      </c>
      <c r="K381" s="49">
        <v>8</v>
      </c>
      <c r="L381" s="47" t="s">
        <v>66</v>
      </c>
      <c r="M381" s="47" t="s">
        <v>67</v>
      </c>
      <c r="N381" s="47" t="str">
        <f t="shared" si="47"/>
        <v>Brian Hazen Coldwell Banker Mason Morse</v>
      </c>
    </row>
    <row r="382" spans="1:114" ht="27" customHeight="1" x14ac:dyDescent="0.3">
      <c r="A382" s="11">
        <v>135090</v>
      </c>
      <c r="B382" s="12" t="s">
        <v>199</v>
      </c>
      <c r="C382" s="13">
        <v>6067</v>
      </c>
      <c r="D382" s="12" t="s">
        <v>201</v>
      </c>
      <c r="E382" s="12" t="s">
        <v>98</v>
      </c>
      <c r="G382" s="12" t="str">
        <f t="shared" si="46"/>
        <v xml:space="preserve">6067 Woody Creek Rd. </v>
      </c>
      <c r="H382" s="13" t="s">
        <v>201</v>
      </c>
      <c r="I382" s="14">
        <v>8500000</v>
      </c>
      <c r="J382" s="13">
        <v>3</v>
      </c>
      <c r="K382" s="13">
        <v>3</v>
      </c>
      <c r="L382" s="11" t="s">
        <v>116</v>
      </c>
      <c r="M382" s="11" t="s">
        <v>55</v>
      </c>
      <c r="N382" s="15" t="str">
        <f t="shared" si="47"/>
        <v>Chris Flynn Aspen Associates Realty Group</v>
      </c>
    </row>
    <row r="383" spans="1:114" ht="27" customHeight="1" x14ac:dyDescent="0.3">
      <c r="A383" s="11">
        <v>138135</v>
      </c>
      <c r="B383" s="27" t="s">
        <v>199</v>
      </c>
      <c r="C383" s="13" t="s">
        <v>563</v>
      </c>
      <c r="D383" s="27" t="s">
        <v>570</v>
      </c>
      <c r="E383" s="27" t="s">
        <v>89</v>
      </c>
      <c r="G383" s="12" t="str">
        <f t="shared" si="46"/>
        <v xml:space="preserve">10 &amp; 90 &amp; 74 &amp; 64 Bailey Ln. </v>
      </c>
      <c r="H383" s="13" t="s">
        <v>201</v>
      </c>
      <c r="I383" s="14">
        <v>19995000</v>
      </c>
      <c r="J383" s="13">
        <v>7</v>
      </c>
      <c r="K383" s="13">
        <v>9</v>
      </c>
      <c r="L383" s="11" t="s">
        <v>143</v>
      </c>
      <c r="M383" s="11" t="s">
        <v>67</v>
      </c>
      <c r="N383" s="15" t="str">
        <f t="shared" si="47"/>
        <v>Carrie Wells Coldwell Banker Mason Morse</v>
      </c>
    </row>
    <row r="384" spans="1:114" ht="27" customHeight="1" x14ac:dyDescent="0.3">
      <c r="A384" s="11">
        <v>137956</v>
      </c>
      <c r="B384" s="12" t="s">
        <v>199</v>
      </c>
      <c r="C384" s="13">
        <v>955</v>
      </c>
      <c r="D384" s="12" t="s">
        <v>216</v>
      </c>
      <c r="E384" s="12" t="s">
        <v>98</v>
      </c>
      <c r="G384" s="12" t="str">
        <f t="shared" si="46"/>
        <v xml:space="preserve">955 Little Woody Creek Rd. </v>
      </c>
      <c r="H384" s="13" t="s">
        <v>201</v>
      </c>
      <c r="I384" s="14">
        <v>33500000</v>
      </c>
      <c r="J384" s="13">
        <v>5</v>
      </c>
      <c r="K384" s="13">
        <v>6</v>
      </c>
      <c r="L384" s="11" t="s">
        <v>66</v>
      </c>
      <c r="M384" s="11" t="s">
        <v>67</v>
      </c>
      <c r="N384" s="15" t="str">
        <f t="shared" si="47"/>
        <v>Brian Hazen Coldwell Banker Mason Morse</v>
      </c>
    </row>
    <row r="385" spans="1:115" ht="27" customHeight="1" x14ac:dyDescent="0.3">
      <c r="A385" s="11">
        <v>137957</v>
      </c>
      <c r="B385" s="12" t="s">
        <v>199</v>
      </c>
      <c r="C385" s="13">
        <v>1060</v>
      </c>
      <c r="D385" s="12" t="s">
        <v>216</v>
      </c>
      <c r="E385" s="12" t="s">
        <v>98</v>
      </c>
      <c r="G385" s="12" t="str">
        <f t="shared" si="46"/>
        <v xml:space="preserve">1060 Little Woody Creek Rd. </v>
      </c>
      <c r="H385" s="13" t="s">
        <v>201</v>
      </c>
      <c r="I385" s="14">
        <v>16900000</v>
      </c>
      <c r="J385" s="13">
        <v>5</v>
      </c>
      <c r="K385" s="13">
        <v>5</v>
      </c>
      <c r="L385" s="11" t="s">
        <v>66</v>
      </c>
      <c r="M385" s="11" t="s">
        <v>67</v>
      </c>
      <c r="N385" s="15" t="str">
        <f t="shared" si="47"/>
        <v>Brian Hazen Coldwell Banker Mason Morse</v>
      </c>
    </row>
    <row r="386" spans="1:115" ht="27" customHeight="1" x14ac:dyDescent="0.3">
      <c r="A386" s="11">
        <v>137958</v>
      </c>
      <c r="B386" s="27" t="s">
        <v>199</v>
      </c>
      <c r="C386" s="13">
        <v>1137</v>
      </c>
      <c r="D386" s="27" t="s">
        <v>216</v>
      </c>
      <c r="E386" s="27" t="s">
        <v>98</v>
      </c>
      <c r="G386" s="12" t="str">
        <f t="shared" si="46"/>
        <v xml:space="preserve">1137 Little Woody Creek Rd. </v>
      </c>
      <c r="H386" s="13" t="s">
        <v>201</v>
      </c>
      <c r="I386" s="14">
        <v>7400000</v>
      </c>
      <c r="J386" s="13">
        <v>7</v>
      </c>
      <c r="K386" s="13">
        <v>7</v>
      </c>
      <c r="L386" s="11" t="s">
        <v>66</v>
      </c>
      <c r="M386" s="11" t="s">
        <v>67</v>
      </c>
      <c r="N386" s="15" t="str">
        <f t="shared" si="47"/>
        <v>Brian Hazen Coldwell Banker Mason Morse</v>
      </c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</row>
    <row r="387" spans="1:115" ht="27" customHeight="1" x14ac:dyDescent="0.3">
      <c r="A387" s="11">
        <v>140444</v>
      </c>
      <c r="B387" s="12" t="s">
        <v>217</v>
      </c>
      <c r="C387" s="13">
        <v>60</v>
      </c>
      <c r="D387" s="12" t="s">
        <v>218</v>
      </c>
      <c r="E387" s="12" t="s">
        <v>98</v>
      </c>
      <c r="G387" s="12" t="str">
        <f t="shared" si="46"/>
        <v xml:space="preserve">60 Larkspur Mountain Rd. </v>
      </c>
      <c r="H387" s="13" t="s">
        <v>17</v>
      </c>
      <c r="I387" s="14">
        <v>2950000</v>
      </c>
      <c r="J387" s="13">
        <v>1</v>
      </c>
      <c r="K387" s="13">
        <v>1</v>
      </c>
      <c r="L387" s="11" t="s">
        <v>178</v>
      </c>
      <c r="M387" s="11" t="s">
        <v>67</v>
      </c>
      <c r="N387" s="15" t="str">
        <f t="shared" si="47"/>
        <v>Carol Hood Peterson Coldwell Banker Mason Morse</v>
      </c>
    </row>
    <row r="388" spans="1:115" s="73" customFormat="1" ht="27" customHeight="1" x14ac:dyDescent="0.3">
      <c r="A388" s="68" t="s">
        <v>179</v>
      </c>
      <c r="B388" s="69"/>
      <c r="C388" s="70"/>
      <c r="D388" s="69"/>
      <c r="E388" s="69"/>
      <c r="F388" s="71"/>
      <c r="G388" s="69"/>
      <c r="H388" s="70"/>
      <c r="I388" s="72"/>
      <c r="J388" s="70"/>
      <c r="K388" s="70"/>
      <c r="L388" s="71"/>
      <c r="M388" s="71"/>
      <c r="N388" s="71"/>
    </row>
    <row r="389" spans="1:115" s="73" customFormat="1" ht="27" customHeight="1" x14ac:dyDescent="0.3">
      <c r="A389" s="68" t="s">
        <v>100</v>
      </c>
      <c r="B389" s="69"/>
      <c r="C389" s="70"/>
      <c r="D389" s="69"/>
      <c r="E389" s="69"/>
      <c r="F389" s="71"/>
      <c r="G389" s="69"/>
      <c r="H389" s="70"/>
      <c r="I389" s="72"/>
      <c r="J389" s="70"/>
      <c r="K389" s="70"/>
      <c r="L389" s="71"/>
      <c r="M389" s="71"/>
      <c r="N389" s="71"/>
    </row>
    <row r="390" spans="1:115" ht="27" customHeight="1" x14ac:dyDescent="0.3">
      <c r="A390" s="11">
        <v>139466</v>
      </c>
      <c r="B390" s="12" t="s">
        <v>52</v>
      </c>
      <c r="C390" s="13" t="s">
        <v>260</v>
      </c>
      <c r="D390" s="12" t="s">
        <v>261</v>
      </c>
      <c r="E390" s="12" t="s">
        <v>103</v>
      </c>
      <c r="G390" s="12" t="str">
        <f t="shared" ref="G390:G394" si="48">(C390&amp;" "&amp;D390&amp;" "&amp;E390&amp;" "&amp;F390 )</f>
        <v xml:space="preserve">161 163 Gerbaz Way </v>
      </c>
      <c r="H390" s="13" t="s">
        <v>262</v>
      </c>
      <c r="I390" s="14">
        <v>4985000</v>
      </c>
      <c r="J390" s="13">
        <v>4</v>
      </c>
      <c r="K390" s="13">
        <v>4</v>
      </c>
      <c r="L390" s="11" t="s">
        <v>75</v>
      </c>
      <c r="M390" s="11" t="s">
        <v>552</v>
      </c>
      <c r="N390" s="15" t="str">
        <f t="shared" ref="N390:N394" si="49">(L390&amp;" "&amp;M390)</f>
        <v xml:space="preserve">Andrew Ernemann Aspen Snowmass Sotheby's </v>
      </c>
    </row>
    <row r="391" spans="1:115" ht="27" customHeight="1" x14ac:dyDescent="0.3">
      <c r="A391" s="11">
        <v>137057</v>
      </c>
      <c r="B391" s="12" t="s">
        <v>263</v>
      </c>
      <c r="C391" s="13">
        <v>50</v>
      </c>
      <c r="D391" s="12" t="s">
        <v>264</v>
      </c>
      <c r="E391" s="12" t="s">
        <v>98</v>
      </c>
      <c r="G391" s="12" t="str">
        <f t="shared" si="48"/>
        <v xml:space="preserve">50 River Rd. </v>
      </c>
      <c r="H391" s="13" t="s">
        <v>262</v>
      </c>
      <c r="I391" s="14">
        <v>4950000</v>
      </c>
      <c r="J391" s="13">
        <v>5</v>
      </c>
      <c r="K391" s="13">
        <v>4</v>
      </c>
      <c r="L391" s="11" t="s">
        <v>265</v>
      </c>
      <c r="M391" s="11" t="s">
        <v>67</v>
      </c>
      <c r="N391" s="15" t="str">
        <f t="shared" si="49"/>
        <v>Christy Clettenberg Coldwell Banker Mason Morse</v>
      </c>
    </row>
    <row r="392" spans="1:115" ht="27" customHeight="1" x14ac:dyDescent="0.3">
      <c r="A392" s="11">
        <v>135595</v>
      </c>
      <c r="B392" s="12" t="s">
        <v>52</v>
      </c>
      <c r="C392" s="13">
        <v>1621</v>
      </c>
      <c r="D392" s="12" t="s">
        <v>266</v>
      </c>
      <c r="E392" s="12" t="s">
        <v>98</v>
      </c>
      <c r="G392" s="12" t="str">
        <f t="shared" si="48"/>
        <v xml:space="preserve">1621 Lower River Rd. </v>
      </c>
      <c r="H392" s="13" t="s">
        <v>262</v>
      </c>
      <c r="I392" s="14">
        <v>14995000</v>
      </c>
      <c r="J392" s="13">
        <v>7</v>
      </c>
      <c r="K392" s="13">
        <v>7</v>
      </c>
      <c r="L392" s="11" t="s">
        <v>31</v>
      </c>
      <c r="M392" s="11" t="s">
        <v>552</v>
      </c>
      <c r="N392" s="15" t="str">
        <f t="shared" si="49"/>
        <v xml:space="preserve">Chris Klug Aspen Snowmass Sotheby's </v>
      </c>
      <c r="Q392" s="27"/>
      <c r="DK392" s="24"/>
    </row>
    <row r="393" spans="1:115" ht="27" customHeight="1" x14ac:dyDescent="0.3">
      <c r="A393" s="11">
        <v>133316</v>
      </c>
      <c r="B393" s="12" t="s">
        <v>52</v>
      </c>
      <c r="C393" s="13" t="s">
        <v>267</v>
      </c>
      <c r="D393" s="12" t="s">
        <v>266</v>
      </c>
      <c r="E393" s="12" t="s">
        <v>98</v>
      </c>
      <c r="G393" s="12" t="str">
        <f t="shared" si="48"/>
        <v xml:space="preserve">677 &amp; 964 Lower River Rd. </v>
      </c>
      <c r="H393" s="13" t="s">
        <v>262</v>
      </c>
      <c r="I393" s="14">
        <v>3750000</v>
      </c>
      <c r="J393" s="13">
        <v>5</v>
      </c>
      <c r="K393" s="13">
        <v>2</v>
      </c>
      <c r="L393" s="11" t="s">
        <v>66</v>
      </c>
      <c r="M393" s="11" t="s">
        <v>67</v>
      </c>
      <c r="N393" s="15" t="str">
        <f t="shared" si="49"/>
        <v>Brian Hazen Coldwell Banker Mason Morse</v>
      </c>
      <c r="Q393" s="27"/>
      <c r="DK393" s="24"/>
    </row>
    <row r="394" spans="1:115" ht="27" customHeight="1" x14ac:dyDescent="0.3">
      <c r="A394" s="11">
        <v>139836</v>
      </c>
      <c r="B394" s="12" t="s">
        <v>268</v>
      </c>
      <c r="C394" s="13">
        <v>2520</v>
      </c>
      <c r="D394" s="12" t="s">
        <v>266</v>
      </c>
      <c r="E394" s="12" t="s">
        <v>98</v>
      </c>
      <c r="G394" s="12" t="str">
        <f t="shared" si="48"/>
        <v xml:space="preserve">2520 Lower River Rd. </v>
      </c>
      <c r="H394" s="13" t="s">
        <v>201</v>
      </c>
      <c r="I394" s="14">
        <v>2300000</v>
      </c>
      <c r="J394" s="13">
        <v>5</v>
      </c>
      <c r="K394" s="13">
        <v>4</v>
      </c>
      <c r="L394" s="11" t="s">
        <v>150</v>
      </c>
      <c r="M394" s="11" t="s">
        <v>19</v>
      </c>
      <c r="N394" s="15" t="str">
        <f t="shared" si="49"/>
        <v>Steven Shane Shane Aspen Real Estate</v>
      </c>
      <c r="Q394" s="27"/>
      <c r="DK394" s="24"/>
    </row>
    <row r="395" spans="1:115" ht="27" customHeight="1" x14ac:dyDescent="0.3">
      <c r="Q395" s="27"/>
      <c r="DK395" s="24"/>
    </row>
    <row r="396" spans="1:115" ht="27" customHeight="1" x14ac:dyDescent="0.3">
      <c r="B396" s="102" t="s">
        <v>633</v>
      </c>
    </row>
    <row r="397" spans="1:115" ht="27" customHeight="1" x14ac:dyDescent="0.3">
      <c r="Q397" s="27"/>
      <c r="DK397" s="24"/>
    </row>
  </sheetData>
  <mergeCells count="8">
    <mergeCell ref="A75:XFD75"/>
    <mergeCell ref="A76:XFD76"/>
    <mergeCell ref="A37:XFD37"/>
    <mergeCell ref="A38:XFD38"/>
    <mergeCell ref="A1:XFD1"/>
    <mergeCell ref="A2:XFD2"/>
    <mergeCell ref="A18:XFD18"/>
    <mergeCell ref="A19:XFD19"/>
  </mergeCells>
  <printOptions horizontalCentered="1" gridLines="1"/>
  <pageMargins left="0" right="0" top="0.5" bottom="0" header="0.3" footer="0.3"/>
  <pageSetup scale="53" orientation="landscape" r:id="rId1"/>
  <headerFooter>
    <oddHeader>&amp;C&amp;"-,Bold"&amp;12 2015 FALL TOUR - Final</oddHeader>
    <oddFooter>&amp;R&amp;P</oddFooter>
  </headerFooter>
  <rowBreaks count="11" manualBreakCount="11">
    <brk id="36" max="16383" man="1"/>
    <brk id="74" max="14" man="1"/>
    <brk id="107" max="14" man="1"/>
    <brk id="144" max="14" man="1"/>
    <brk id="182" max="14" man="1"/>
    <brk id="214" max="14" man="1"/>
    <brk id="242" max="14" man="1"/>
    <brk id="270" max="14" man="1"/>
    <brk id="300" max="14" man="1"/>
    <brk id="329" max="14" man="1"/>
    <brk id="36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Higgs</dc:creator>
  <cp:lastModifiedBy>Michele Higgs</cp:lastModifiedBy>
  <cp:lastPrinted>2015-10-23T14:40:46Z</cp:lastPrinted>
  <dcterms:created xsi:type="dcterms:W3CDTF">2015-10-15T14:55:49Z</dcterms:created>
  <dcterms:modified xsi:type="dcterms:W3CDTF">2015-10-23T14:41:10Z</dcterms:modified>
</cp:coreProperties>
</file>